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ileen\AppData\Local\Microsoft\Windows\INetCache\Content.Outlook\N1IQP03G\"/>
    </mc:Choice>
  </mc:AlternateContent>
  <xr:revisionPtr revIDLastSave="0" documentId="13_ncr:1_{A167C8E5-4445-4D87-B8C0-98E2ED8CCAC3}" xr6:coauthVersionLast="47" xr6:coauthVersionMax="47" xr10:uidLastSave="{00000000-0000-0000-0000-000000000000}"/>
  <bookViews>
    <workbookView xWindow="-120" yWindow="-120" windowWidth="29040" windowHeight="15720" xr2:uid="{8D7268FC-09BC-4808-A3BD-2EED684F1559}"/>
  </bookViews>
  <sheets>
    <sheet name="MAIN SCORESHEET  FEB 25" sheetId="3" r:id="rId1"/>
    <sheet name="JUDGES SCORE SHEET FEB 25" sheetId="4" r:id="rId2"/>
  </sheets>
  <externalReferences>
    <externalReference r:id="rId3"/>
    <externalReference r:id="rId4"/>
    <externalReference r:id="rId5"/>
    <externalReference r:id="rId6"/>
  </externalReferences>
  <definedNames>
    <definedName name="address" localSheetId="1">[1]Aug17!#REF!</definedName>
    <definedName name="address" localSheetId="0">[2]Aug24!#REF!</definedName>
    <definedName name="address">[3]Aug24!#REF!</definedName>
    <definedName name="categories" localSheetId="1">[4]categories!$A$1:$A$10</definedName>
    <definedName name="categories">[4]categories!$A$1:$A$10</definedName>
    <definedName name="categories2" localSheetId="1">[1]categories!$A$1:$J$1</definedName>
    <definedName name="categories2" localSheetId="0">[2]categories!$A$1:$J$1</definedName>
    <definedName name="categories2">[3]categories!$A$1:$J$1</definedName>
    <definedName name="E0" localSheetId="1">[1]Aug17!#REF!</definedName>
    <definedName name="E0" localSheetId="0">[2]Aug24!#REF!</definedName>
    <definedName name="E0">[3]Aug24!#REF!</definedName>
    <definedName name="_xlnm.Print_Area" localSheetId="1">'JUDGES SCORE SHEET FEB 25'!$A$1:$O$47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O4" i="3" s="1"/>
  <c r="F4" i="3"/>
  <c r="P4" i="3" s="1"/>
  <c r="G4" i="3"/>
  <c r="H4" i="3"/>
  <c r="R4" i="3" s="1"/>
  <c r="I4" i="3"/>
  <c r="S4" i="3" s="1"/>
  <c r="M4" i="3"/>
  <c r="T4" i="3"/>
  <c r="AA4" i="3"/>
  <c r="AB4" i="3"/>
  <c r="AC4" i="3"/>
  <c r="AD4" i="3"/>
  <c r="AE4" i="3"/>
  <c r="AF4" i="3"/>
  <c r="AG4" i="3"/>
  <c r="AH4" i="3"/>
  <c r="AI4" i="3"/>
  <c r="AJ4" i="3"/>
  <c r="AJ45" i="3"/>
  <c r="AI45" i="3"/>
  <c r="AH45" i="3"/>
  <c r="AG45" i="3"/>
  <c r="AF45" i="3"/>
  <c r="AE45" i="3"/>
  <c r="AD45" i="3"/>
  <c r="AC45" i="3"/>
  <c r="AB45" i="3"/>
  <c r="AA45" i="3"/>
  <c r="T45" i="3"/>
  <c r="M45" i="3"/>
  <c r="I45" i="3"/>
  <c r="S45" i="3" s="1"/>
  <c r="H45" i="3"/>
  <c r="R45" i="3" s="1"/>
  <c r="G45" i="3"/>
  <c r="Q45" i="3" s="1"/>
  <c r="F45" i="3"/>
  <c r="P45" i="3" s="1"/>
  <c r="E45" i="3"/>
  <c r="O45" i="3" s="1"/>
  <c r="AJ44" i="3"/>
  <c r="AI44" i="3"/>
  <c r="AH44" i="3"/>
  <c r="AG44" i="3"/>
  <c r="AF44" i="3"/>
  <c r="AE44" i="3"/>
  <c r="AD44" i="3"/>
  <c r="AC44" i="3"/>
  <c r="AB44" i="3"/>
  <c r="AA44" i="3"/>
  <c r="T44" i="3"/>
  <c r="M44" i="3"/>
  <c r="I44" i="3"/>
  <c r="S44" i="3" s="1"/>
  <c r="H44" i="3"/>
  <c r="R44" i="3" s="1"/>
  <c r="G44" i="3"/>
  <c r="F44" i="3"/>
  <c r="P44" i="3" s="1"/>
  <c r="E44" i="3"/>
  <c r="O44" i="3" s="1"/>
  <c r="AJ43" i="3"/>
  <c r="AI43" i="3"/>
  <c r="AH43" i="3"/>
  <c r="AG43" i="3"/>
  <c r="AF43" i="3"/>
  <c r="AE43" i="3"/>
  <c r="AD43" i="3"/>
  <c r="AC43" i="3"/>
  <c r="AB43" i="3"/>
  <c r="AA43" i="3"/>
  <c r="M43" i="3"/>
  <c r="I43" i="3"/>
  <c r="S43" i="3" s="1"/>
  <c r="H43" i="3"/>
  <c r="R43" i="3" s="1"/>
  <c r="G43" i="3"/>
  <c r="F43" i="3"/>
  <c r="P43" i="3" s="1"/>
  <c r="E43" i="3"/>
  <c r="O43" i="3" s="1"/>
  <c r="AJ42" i="3"/>
  <c r="AI42" i="3"/>
  <c r="AH42" i="3"/>
  <c r="AG42" i="3"/>
  <c r="AF42" i="3"/>
  <c r="AE42" i="3"/>
  <c r="AD42" i="3"/>
  <c r="AC42" i="3"/>
  <c r="AB42" i="3"/>
  <c r="AA42" i="3"/>
  <c r="T42" i="3"/>
  <c r="M42" i="3"/>
  <c r="I42" i="3"/>
  <c r="S42" i="3" s="1"/>
  <c r="H42" i="3"/>
  <c r="G42" i="3"/>
  <c r="Q42" i="3" s="1"/>
  <c r="F42" i="3"/>
  <c r="P42" i="3" s="1"/>
  <c r="E42" i="3"/>
  <c r="O42" i="3" s="1"/>
  <c r="AJ41" i="3"/>
  <c r="AI41" i="3"/>
  <c r="AH41" i="3"/>
  <c r="AG41" i="3"/>
  <c r="AF41" i="3"/>
  <c r="AE41" i="3"/>
  <c r="AD41" i="3"/>
  <c r="AC41" i="3"/>
  <c r="AB41" i="3"/>
  <c r="AA41" i="3"/>
  <c r="M41" i="3"/>
  <c r="I41" i="3"/>
  <c r="S41" i="3" s="1"/>
  <c r="H41" i="3"/>
  <c r="R41" i="3" s="1"/>
  <c r="G41" i="3"/>
  <c r="F41" i="3"/>
  <c r="P41" i="3" s="1"/>
  <c r="E41" i="3"/>
  <c r="O41" i="3" s="1"/>
  <c r="AJ40" i="3"/>
  <c r="AI40" i="3"/>
  <c r="AH40" i="3"/>
  <c r="AG40" i="3"/>
  <c r="AF40" i="3"/>
  <c r="AE40" i="3"/>
  <c r="AD40" i="3"/>
  <c r="AC40" i="3"/>
  <c r="AB40" i="3"/>
  <c r="AA40" i="3"/>
  <c r="T40" i="3"/>
  <c r="M40" i="3"/>
  <c r="I40" i="3"/>
  <c r="S40" i="3" s="1"/>
  <c r="H40" i="3"/>
  <c r="R40" i="3" s="1"/>
  <c r="G40" i="3"/>
  <c r="F40" i="3"/>
  <c r="P40" i="3" s="1"/>
  <c r="E40" i="3"/>
  <c r="O40" i="3" s="1"/>
  <c r="AJ39" i="3"/>
  <c r="AI39" i="3"/>
  <c r="AH39" i="3"/>
  <c r="AG39" i="3"/>
  <c r="AF39" i="3"/>
  <c r="AE39" i="3"/>
  <c r="AD39" i="3"/>
  <c r="AC39" i="3"/>
  <c r="AB39" i="3"/>
  <c r="AA39" i="3"/>
  <c r="M39" i="3"/>
  <c r="I39" i="3"/>
  <c r="S39" i="3" s="1"/>
  <c r="H39" i="3"/>
  <c r="R39" i="3" s="1"/>
  <c r="G39" i="3"/>
  <c r="F39" i="3"/>
  <c r="P39" i="3" s="1"/>
  <c r="E39" i="3"/>
  <c r="O39" i="3" s="1"/>
  <c r="AJ38" i="3"/>
  <c r="AI38" i="3"/>
  <c r="AH38" i="3"/>
  <c r="AG38" i="3"/>
  <c r="AF38" i="3"/>
  <c r="AE38" i="3"/>
  <c r="AD38" i="3"/>
  <c r="AC38" i="3"/>
  <c r="AB38" i="3"/>
  <c r="AA38" i="3"/>
  <c r="T38" i="3"/>
  <c r="M38" i="3"/>
  <c r="I38" i="3"/>
  <c r="S38" i="3" s="1"/>
  <c r="H38" i="3"/>
  <c r="R38" i="3" s="1"/>
  <c r="G38" i="3"/>
  <c r="F38" i="3"/>
  <c r="P38" i="3" s="1"/>
  <c r="E38" i="3"/>
  <c r="O38" i="3" s="1"/>
  <c r="AJ37" i="3"/>
  <c r="AI37" i="3"/>
  <c r="AH37" i="3"/>
  <c r="AG37" i="3"/>
  <c r="AF37" i="3"/>
  <c r="AE37" i="3"/>
  <c r="AD37" i="3"/>
  <c r="AC37" i="3"/>
  <c r="AB37" i="3"/>
  <c r="AA37" i="3"/>
  <c r="T37" i="3"/>
  <c r="M37" i="3"/>
  <c r="I37" i="3"/>
  <c r="S37" i="3" s="1"/>
  <c r="H37" i="3"/>
  <c r="R37" i="3" s="1"/>
  <c r="G37" i="3"/>
  <c r="Q37" i="3" s="1"/>
  <c r="F37" i="3"/>
  <c r="P37" i="3" s="1"/>
  <c r="E37" i="3"/>
  <c r="O37" i="3" s="1"/>
  <c r="AJ36" i="3"/>
  <c r="AI36" i="3"/>
  <c r="AH36" i="3"/>
  <c r="AG36" i="3"/>
  <c r="AF36" i="3"/>
  <c r="AE36" i="3"/>
  <c r="AD36" i="3"/>
  <c r="AC36" i="3"/>
  <c r="AB36" i="3"/>
  <c r="AA36" i="3"/>
  <c r="T36" i="3"/>
  <c r="M36" i="3"/>
  <c r="I36" i="3"/>
  <c r="S36" i="3" s="1"/>
  <c r="H36" i="3"/>
  <c r="G36" i="3"/>
  <c r="Q36" i="3" s="1"/>
  <c r="F36" i="3"/>
  <c r="P36" i="3" s="1"/>
  <c r="E36" i="3"/>
  <c r="O36" i="3" s="1"/>
  <c r="AJ35" i="3"/>
  <c r="AI35" i="3"/>
  <c r="AH35" i="3"/>
  <c r="AG35" i="3"/>
  <c r="AF35" i="3"/>
  <c r="AE35" i="3"/>
  <c r="AD35" i="3"/>
  <c r="AC35" i="3"/>
  <c r="AB35" i="3"/>
  <c r="AA35" i="3"/>
  <c r="T35" i="3"/>
  <c r="M35" i="3"/>
  <c r="I35" i="3"/>
  <c r="S35" i="3" s="1"/>
  <c r="H35" i="3"/>
  <c r="R35" i="3" s="1"/>
  <c r="G35" i="3"/>
  <c r="F35" i="3"/>
  <c r="P35" i="3" s="1"/>
  <c r="E35" i="3"/>
  <c r="O35" i="3" s="1"/>
  <c r="AJ34" i="3"/>
  <c r="AI34" i="3"/>
  <c r="AH34" i="3"/>
  <c r="AG34" i="3"/>
  <c r="AF34" i="3"/>
  <c r="AE34" i="3"/>
  <c r="AD34" i="3"/>
  <c r="AC34" i="3"/>
  <c r="AB34" i="3"/>
  <c r="AA34" i="3"/>
  <c r="T34" i="3"/>
  <c r="M34" i="3"/>
  <c r="I34" i="3"/>
  <c r="S34" i="3" s="1"/>
  <c r="H34" i="3"/>
  <c r="R34" i="3" s="1"/>
  <c r="G34" i="3"/>
  <c r="Q34" i="3" s="1"/>
  <c r="F34" i="3"/>
  <c r="P34" i="3" s="1"/>
  <c r="E34" i="3"/>
  <c r="O34" i="3" s="1"/>
  <c r="AJ33" i="3"/>
  <c r="AI33" i="3"/>
  <c r="AH33" i="3"/>
  <c r="AG33" i="3"/>
  <c r="AF33" i="3"/>
  <c r="AE33" i="3"/>
  <c r="AD33" i="3"/>
  <c r="AC33" i="3"/>
  <c r="AB33" i="3"/>
  <c r="AA33" i="3"/>
  <c r="T33" i="3"/>
  <c r="M33" i="3"/>
  <c r="I33" i="3"/>
  <c r="S33" i="3" s="1"/>
  <c r="H33" i="3"/>
  <c r="R33" i="3" s="1"/>
  <c r="G33" i="3"/>
  <c r="F33" i="3"/>
  <c r="P33" i="3" s="1"/>
  <c r="E33" i="3"/>
  <c r="O33" i="3" s="1"/>
  <c r="AJ32" i="3"/>
  <c r="AI32" i="3"/>
  <c r="AH32" i="3"/>
  <c r="AG32" i="3"/>
  <c r="AF32" i="3"/>
  <c r="AE32" i="3"/>
  <c r="AD32" i="3"/>
  <c r="AC32" i="3"/>
  <c r="AB32" i="3"/>
  <c r="AA32" i="3"/>
  <c r="T32" i="3"/>
  <c r="M32" i="3"/>
  <c r="I32" i="3"/>
  <c r="S32" i="3" s="1"/>
  <c r="H32" i="3"/>
  <c r="R32" i="3" s="1"/>
  <c r="G32" i="3"/>
  <c r="Q32" i="3" s="1"/>
  <c r="F32" i="3"/>
  <c r="P32" i="3" s="1"/>
  <c r="E32" i="3"/>
  <c r="O32" i="3" s="1"/>
  <c r="AJ31" i="3"/>
  <c r="AI31" i="3"/>
  <c r="AH31" i="3"/>
  <c r="AG31" i="3"/>
  <c r="AF31" i="3"/>
  <c r="AE31" i="3"/>
  <c r="AD31" i="3"/>
  <c r="AC31" i="3"/>
  <c r="AB31" i="3"/>
  <c r="AA31" i="3"/>
  <c r="T31" i="3"/>
  <c r="M31" i="3"/>
  <c r="I31" i="3"/>
  <c r="S31" i="3" s="1"/>
  <c r="H31" i="3"/>
  <c r="G31" i="3"/>
  <c r="F31" i="3"/>
  <c r="P31" i="3" s="1"/>
  <c r="E31" i="3"/>
  <c r="O31" i="3" s="1"/>
  <c r="AJ30" i="3"/>
  <c r="AI30" i="3"/>
  <c r="AH30" i="3"/>
  <c r="AG30" i="3"/>
  <c r="AF30" i="3"/>
  <c r="AE30" i="3"/>
  <c r="AD30" i="3"/>
  <c r="AC30" i="3"/>
  <c r="AB30" i="3"/>
  <c r="AA30" i="3"/>
  <c r="T30" i="3"/>
  <c r="M30" i="3"/>
  <c r="I30" i="3"/>
  <c r="S30" i="3" s="1"/>
  <c r="H30" i="3"/>
  <c r="R30" i="3" s="1"/>
  <c r="G30" i="3"/>
  <c r="F30" i="3"/>
  <c r="P30" i="3" s="1"/>
  <c r="E30" i="3"/>
  <c r="O30" i="3" s="1"/>
  <c r="AJ29" i="3"/>
  <c r="AI29" i="3"/>
  <c r="AH29" i="3"/>
  <c r="AG29" i="3"/>
  <c r="AF29" i="3"/>
  <c r="AE29" i="3"/>
  <c r="AD29" i="3"/>
  <c r="AC29" i="3"/>
  <c r="AB29" i="3"/>
  <c r="AA29" i="3"/>
  <c r="T29" i="3"/>
  <c r="M29" i="3"/>
  <c r="I29" i="3"/>
  <c r="S29" i="3" s="1"/>
  <c r="H29" i="3"/>
  <c r="R29" i="3" s="1"/>
  <c r="G29" i="3"/>
  <c r="F29" i="3"/>
  <c r="P29" i="3" s="1"/>
  <c r="E29" i="3"/>
  <c r="O29" i="3" s="1"/>
  <c r="AJ28" i="3"/>
  <c r="AI28" i="3"/>
  <c r="AH28" i="3"/>
  <c r="AG28" i="3"/>
  <c r="AF28" i="3"/>
  <c r="AE28" i="3"/>
  <c r="AD28" i="3"/>
  <c r="AC28" i="3"/>
  <c r="AB28" i="3"/>
  <c r="AA28" i="3"/>
  <c r="T28" i="3"/>
  <c r="M28" i="3"/>
  <c r="I28" i="3"/>
  <c r="S28" i="3" s="1"/>
  <c r="H28" i="3"/>
  <c r="R28" i="3" s="1"/>
  <c r="G28" i="3"/>
  <c r="F28" i="3"/>
  <c r="P28" i="3" s="1"/>
  <c r="E28" i="3"/>
  <c r="O28" i="3" s="1"/>
  <c r="AJ27" i="3"/>
  <c r="AI27" i="3"/>
  <c r="AH27" i="3"/>
  <c r="AG27" i="3"/>
  <c r="AF27" i="3"/>
  <c r="AE27" i="3"/>
  <c r="AD27" i="3"/>
  <c r="AC27" i="3"/>
  <c r="AB27" i="3"/>
  <c r="AA27" i="3"/>
  <c r="T27" i="3"/>
  <c r="M27" i="3"/>
  <c r="I27" i="3"/>
  <c r="S27" i="3" s="1"/>
  <c r="H27" i="3"/>
  <c r="R27" i="3" s="1"/>
  <c r="G27" i="3"/>
  <c r="Q27" i="3" s="1"/>
  <c r="F27" i="3"/>
  <c r="P27" i="3" s="1"/>
  <c r="E27" i="3"/>
  <c r="O27" i="3" s="1"/>
  <c r="AJ26" i="3"/>
  <c r="AI26" i="3"/>
  <c r="AH26" i="3"/>
  <c r="AG26" i="3"/>
  <c r="AF26" i="3"/>
  <c r="AE26" i="3"/>
  <c r="AD26" i="3"/>
  <c r="AC26" i="3"/>
  <c r="AB26" i="3"/>
  <c r="AA26" i="3"/>
  <c r="T26" i="3"/>
  <c r="M26" i="3"/>
  <c r="I26" i="3"/>
  <c r="S26" i="3" s="1"/>
  <c r="H26" i="3"/>
  <c r="R26" i="3" s="1"/>
  <c r="G26" i="3"/>
  <c r="F26" i="3"/>
  <c r="P26" i="3" s="1"/>
  <c r="E26" i="3"/>
  <c r="O26" i="3" s="1"/>
  <c r="AJ25" i="3"/>
  <c r="AI25" i="3"/>
  <c r="AH25" i="3"/>
  <c r="AG25" i="3"/>
  <c r="AF25" i="3"/>
  <c r="AE25" i="3"/>
  <c r="AD25" i="3"/>
  <c r="AC25" i="3"/>
  <c r="AB25" i="3"/>
  <c r="AA25" i="3"/>
  <c r="T25" i="3"/>
  <c r="M25" i="3"/>
  <c r="I25" i="3"/>
  <c r="S25" i="3" s="1"/>
  <c r="H25" i="3"/>
  <c r="G25" i="3"/>
  <c r="Q25" i="3" s="1"/>
  <c r="F25" i="3"/>
  <c r="P25" i="3" s="1"/>
  <c r="E25" i="3"/>
  <c r="O25" i="3" s="1"/>
  <c r="AJ24" i="3"/>
  <c r="AI24" i="3"/>
  <c r="AH24" i="3"/>
  <c r="AG24" i="3"/>
  <c r="AF24" i="3"/>
  <c r="AE24" i="3"/>
  <c r="AD24" i="3"/>
  <c r="AC24" i="3"/>
  <c r="AB24" i="3"/>
  <c r="AA24" i="3"/>
  <c r="T24" i="3"/>
  <c r="M24" i="3"/>
  <c r="I24" i="3"/>
  <c r="S24" i="3" s="1"/>
  <c r="H24" i="3"/>
  <c r="R24" i="3" s="1"/>
  <c r="G24" i="3"/>
  <c r="F24" i="3"/>
  <c r="P24" i="3" s="1"/>
  <c r="E24" i="3"/>
  <c r="O24" i="3" s="1"/>
  <c r="AJ23" i="3"/>
  <c r="AI23" i="3"/>
  <c r="AH23" i="3"/>
  <c r="AG23" i="3"/>
  <c r="AF23" i="3"/>
  <c r="AE23" i="3"/>
  <c r="AD23" i="3"/>
  <c r="AC23" i="3"/>
  <c r="AB23" i="3"/>
  <c r="AA23" i="3"/>
  <c r="T23" i="3"/>
  <c r="M23" i="3"/>
  <c r="I23" i="3"/>
  <c r="S23" i="3" s="1"/>
  <c r="H23" i="3"/>
  <c r="R23" i="3" s="1"/>
  <c r="G23" i="3"/>
  <c r="F23" i="3"/>
  <c r="P23" i="3" s="1"/>
  <c r="E23" i="3"/>
  <c r="O23" i="3" s="1"/>
  <c r="AJ22" i="3"/>
  <c r="AI22" i="3"/>
  <c r="AH22" i="3"/>
  <c r="AG22" i="3"/>
  <c r="AF22" i="3"/>
  <c r="AE22" i="3"/>
  <c r="AD22" i="3"/>
  <c r="AC22" i="3"/>
  <c r="AB22" i="3"/>
  <c r="AA22" i="3"/>
  <c r="M22" i="3"/>
  <c r="I22" i="3"/>
  <c r="S22" i="3" s="1"/>
  <c r="H22" i="3"/>
  <c r="R22" i="3" s="1"/>
  <c r="G22" i="3"/>
  <c r="F22" i="3"/>
  <c r="P22" i="3" s="1"/>
  <c r="E22" i="3"/>
  <c r="O22" i="3" s="1"/>
  <c r="AJ21" i="3"/>
  <c r="AI21" i="3"/>
  <c r="AH21" i="3"/>
  <c r="AG21" i="3"/>
  <c r="AF21" i="3"/>
  <c r="AE21" i="3"/>
  <c r="AD21" i="3"/>
  <c r="AC21" i="3"/>
  <c r="AB21" i="3"/>
  <c r="AA21" i="3"/>
  <c r="T21" i="3"/>
  <c r="M21" i="3"/>
  <c r="I21" i="3"/>
  <c r="S21" i="3" s="1"/>
  <c r="H21" i="3"/>
  <c r="R21" i="3" s="1"/>
  <c r="G21" i="3"/>
  <c r="F21" i="3"/>
  <c r="P21" i="3" s="1"/>
  <c r="E21" i="3"/>
  <c r="O21" i="3" s="1"/>
  <c r="AJ20" i="3"/>
  <c r="AI20" i="3"/>
  <c r="AH20" i="3"/>
  <c r="AG20" i="3"/>
  <c r="AF20" i="3"/>
  <c r="AE20" i="3"/>
  <c r="AD20" i="3"/>
  <c r="AC20" i="3"/>
  <c r="AB20" i="3"/>
  <c r="AA20" i="3"/>
  <c r="T20" i="3"/>
  <c r="M20" i="3"/>
  <c r="I20" i="3"/>
  <c r="S20" i="3" s="1"/>
  <c r="H20" i="3"/>
  <c r="R20" i="3" s="1"/>
  <c r="G20" i="3"/>
  <c r="F20" i="3"/>
  <c r="P20" i="3" s="1"/>
  <c r="E20" i="3"/>
  <c r="O20" i="3" s="1"/>
  <c r="AJ19" i="3"/>
  <c r="AI19" i="3"/>
  <c r="AH19" i="3"/>
  <c r="AG19" i="3"/>
  <c r="AF19" i="3"/>
  <c r="AE19" i="3"/>
  <c r="AD19" i="3"/>
  <c r="AC19" i="3"/>
  <c r="AB19" i="3"/>
  <c r="AA19" i="3"/>
  <c r="T19" i="3"/>
  <c r="M19" i="3"/>
  <c r="I19" i="3"/>
  <c r="S19" i="3" s="1"/>
  <c r="H19" i="3"/>
  <c r="R19" i="3" s="1"/>
  <c r="G19" i="3"/>
  <c r="Q19" i="3" s="1"/>
  <c r="F19" i="3"/>
  <c r="P19" i="3" s="1"/>
  <c r="E19" i="3"/>
  <c r="O19" i="3" s="1"/>
  <c r="AJ18" i="3"/>
  <c r="AI18" i="3"/>
  <c r="AH18" i="3"/>
  <c r="AG18" i="3"/>
  <c r="AF18" i="3"/>
  <c r="AE18" i="3"/>
  <c r="AD18" i="3"/>
  <c r="AC18" i="3"/>
  <c r="AB18" i="3"/>
  <c r="AA18" i="3"/>
  <c r="T18" i="3"/>
  <c r="M18" i="3"/>
  <c r="I18" i="3"/>
  <c r="S18" i="3" s="1"/>
  <c r="H18" i="3"/>
  <c r="R18" i="3" s="1"/>
  <c r="G18" i="3"/>
  <c r="F18" i="3"/>
  <c r="P18" i="3" s="1"/>
  <c r="E18" i="3"/>
  <c r="O18" i="3" s="1"/>
  <c r="AJ15" i="3"/>
  <c r="AI15" i="3"/>
  <c r="AH15" i="3"/>
  <c r="AG15" i="3"/>
  <c r="AF15" i="3"/>
  <c r="AE15" i="3"/>
  <c r="AD15" i="3"/>
  <c r="AC15" i="3"/>
  <c r="AB15" i="3"/>
  <c r="AA15" i="3"/>
  <c r="T15" i="3"/>
  <c r="M15" i="3"/>
  <c r="I15" i="3"/>
  <c r="S15" i="3" s="1"/>
  <c r="H15" i="3"/>
  <c r="R15" i="3" s="1"/>
  <c r="G15" i="3"/>
  <c r="F15" i="3"/>
  <c r="P15" i="3" s="1"/>
  <c r="E15" i="3"/>
  <c r="O15" i="3" s="1"/>
  <c r="AJ14" i="3"/>
  <c r="AI14" i="3"/>
  <c r="AH14" i="3"/>
  <c r="AG14" i="3"/>
  <c r="AF14" i="3"/>
  <c r="AE14" i="3"/>
  <c r="AD14" i="3"/>
  <c r="AC14" i="3"/>
  <c r="AB14" i="3"/>
  <c r="AA14" i="3"/>
  <c r="T14" i="3"/>
  <c r="M14" i="3"/>
  <c r="I14" i="3"/>
  <c r="S14" i="3" s="1"/>
  <c r="H14" i="3"/>
  <c r="G14" i="3"/>
  <c r="F14" i="3"/>
  <c r="P14" i="3" s="1"/>
  <c r="E14" i="3"/>
  <c r="O14" i="3" s="1"/>
  <c r="AJ13" i="3"/>
  <c r="AI13" i="3"/>
  <c r="AH13" i="3"/>
  <c r="AG13" i="3"/>
  <c r="AF13" i="3"/>
  <c r="AE13" i="3"/>
  <c r="AD13" i="3"/>
  <c r="AC13" i="3"/>
  <c r="AB13" i="3"/>
  <c r="AA13" i="3"/>
  <c r="T13" i="3"/>
  <c r="M13" i="3"/>
  <c r="I13" i="3"/>
  <c r="S13" i="3" s="1"/>
  <c r="H13" i="3"/>
  <c r="R13" i="3" s="1"/>
  <c r="G13" i="3"/>
  <c r="Q13" i="3" s="1"/>
  <c r="F13" i="3"/>
  <c r="P13" i="3" s="1"/>
  <c r="E13" i="3"/>
  <c r="O13" i="3" s="1"/>
  <c r="AJ12" i="3"/>
  <c r="AI12" i="3"/>
  <c r="AH12" i="3"/>
  <c r="AG12" i="3"/>
  <c r="AF12" i="3"/>
  <c r="AE12" i="3"/>
  <c r="AD12" i="3"/>
  <c r="AC12" i="3"/>
  <c r="AB12" i="3"/>
  <c r="AA12" i="3"/>
  <c r="T12" i="3"/>
  <c r="M12" i="3"/>
  <c r="I12" i="3"/>
  <c r="S12" i="3" s="1"/>
  <c r="H12" i="3"/>
  <c r="G12" i="3"/>
  <c r="F12" i="3"/>
  <c r="P12" i="3" s="1"/>
  <c r="E12" i="3"/>
  <c r="O12" i="3" s="1"/>
  <c r="AJ11" i="3"/>
  <c r="AI11" i="3"/>
  <c r="AH11" i="3"/>
  <c r="AG11" i="3"/>
  <c r="AF11" i="3"/>
  <c r="AE11" i="3"/>
  <c r="AD11" i="3"/>
  <c r="AC11" i="3"/>
  <c r="AB11" i="3"/>
  <c r="AA11" i="3"/>
  <c r="T11" i="3"/>
  <c r="M11" i="3"/>
  <c r="I11" i="3"/>
  <c r="S11" i="3" s="1"/>
  <c r="H11" i="3"/>
  <c r="R11" i="3" s="1"/>
  <c r="G11" i="3"/>
  <c r="F11" i="3"/>
  <c r="P11" i="3" s="1"/>
  <c r="E11" i="3"/>
  <c r="O11" i="3" s="1"/>
  <c r="AJ10" i="3"/>
  <c r="AI10" i="3"/>
  <c r="AH10" i="3"/>
  <c r="AG10" i="3"/>
  <c r="AF10" i="3"/>
  <c r="AE10" i="3"/>
  <c r="AD10" i="3"/>
  <c r="AC10" i="3"/>
  <c r="AB10" i="3"/>
  <c r="AA10" i="3"/>
  <c r="I10" i="3"/>
  <c r="S10" i="3" s="1"/>
  <c r="H10" i="3"/>
  <c r="R10" i="3" s="1"/>
  <c r="G10" i="3"/>
  <c r="Q10" i="3" s="1"/>
  <c r="F10" i="3"/>
  <c r="P10" i="3" s="1"/>
  <c r="E10" i="3"/>
  <c r="O10" i="3" s="1"/>
  <c r="AJ9" i="3"/>
  <c r="AI9" i="3"/>
  <c r="AH9" i="3"/>
  <c r="AG9" i="3"/>
  <c r="AF9" i="3"/>
  <c r="AE9" i="3"/>
  <c r="AD9" i="3"/>
  <c r="AC9" i="3"/>
  <c r="AB9" i="3"/>
  <c r="AA9" i="3"/>
  <c r="T9" i="3"/>
  <c r="M9" i="3"/>
  <c r="I9" i="3"/>
  <c r="S9" i="3" s="1"/>
  <c r="H9" i="3"/>
  <c r="G9" i="3"/>
  <c r="F9" i="3"/>
  <c r="P9" i="3" s="1"/>
  <c r="E9" i="3"/>
  <c r="O9" i="3" s="1"/>
  <c r="AJ8" i="3"/>
  <c r="AI8" i="3"/>
  <c r="AH8" i="3"/>
  <c r="AG8" i="3"/>
  <c r="AF8" i="3"/>
  <c r="AE8" i="3"/>
  <c r="AD8" i="3"/>
  <c r="AC8" i="3"/>
  <c r="AB8" i="3"/>
  <c r="AA8" i="3"/>
  <c r="T8" i="3"/>
  <c r="M8" i="3"/>
  <c r="I8" i="3"/>
  <c r="S8" i="3" s="1"/>
  <c r="H8" i="3"/>
  <c r="R8" i="3" s="1"/>
  <c r="G8" i="3"/>
  <c r="F8" i="3"/>
  <c r="P8" i="3" s="1"/>
  <c r="E8" i="3"/>
  <c r="O8" i="3" s="1"/>
  <c r="AJ7" i="3"/>
  <c r="AI7" i="3"/>
  <c r="AH7" i="3"/>
  <c r="AG7" i="3"/>
  <c r="AF7" i="3"/>
  <c r="AE7" i="3"/>
  <c r="AD7" i="3"/>
  <c r="AC7" i="3"/>
  <c r="AB7" i="3"/>
  <c r="AA7" i="3"/>
  <c r="T7" i="3"/>
  <c r="M7" i="3"/>
  <c r="I7" i="3"/>
  <c r="S7" i="3" s="1"/>
  <c r="H7" i="3"/>
  <c r="R7" i="3" s="1"/>
  <c r="G7" i="3"/>
  <c r="Q7" i="3" s="1"/>
  <c r="F7" i="3"/>
  <c r="P7" i="3" s="1"/>
  <c r="E7" i="3"/>
  <c r="O7" i="3" s="1"/>
  <c r="AJ6" i="3"/>
  <c r="AI6" i="3"/>
  <c r="AH6" i="3"/>
  <c r="AG6" i="3"/>
  <c r="AF6" i="3"/>
  <c r="AE6" i="3"/>
  <c r="AD6" i="3"/>
  <c r="AC6" i="3"/>
  <c r="AB6" i="3"/>
  <c r="AA6" i="3"/>
  <c r="T6" i="3"/>
  <c r="M6" i="3"/>
  <c r="I6" i="3"/>
  <c r="S6" i="3" s="1"/>
  <c r="H6" i="3"/>
  <c r="R6" i="3" s="1"/>
  <c r="G6" i="3"/>
  <c r="Q6" i="3" s="1"/>
  <c r="F6" i="3"/>
  <c r="P6" i="3" s="1"/>
  <c r="E6" i="3"/>
  <c r="O6" i="3" s="1"/>
  <c r="AJ5" i="3"/>
  <c r="AI5" i="3"/>
  <c r="AH5" i="3"/>
  <c r="AG5" i="3"/>
  <c r="AF5" i="3"/>
  <c r="AE5" i="3"/>
  <c r="AD5" i="3"/>
  <c r="AC5" i="3"/>
  <c r="AB5" i="3"/>
  <c r="AA5" i="3"/>
  <c r="T5" i="3"/>
  <c r="M5" i="3"/>
  <c r="I5" i="3"/>
  <c r="S5" i="3" s="1"/>
  <c r="H5" i="3"/>
  <c r="G5" i="3"/>
  <c r="F5" i="3"/>
  <c r="P5" i="3" s="1"/>
  <c r="E5" i="3"/>
  <c r="O5" i="3" s="1"/>
  <c r="W9" i="3" l="1"/>
  <c r="D9" i="3" s="1"/>
  <c r="W43" i="3"/>
  <c r="D43" i="3" s="1"/>
  <c r="Y40" i="3"/>
  <c r="W4" i="3"/>
  <c r="D4" i="3" s="1"/>
  <c r="Y15" i="3"/>
  <c r="Y38" i="3"/>
  <c r="Y8" i="3"/>
  <c r="Q4" i="3"/>
  <c r="N4" i="3" s="1"/>
  <c r="Y33" i="3"/>
  <c r="Y23" i="3"/>
  <c r="Y24" i="3"/>
  <c r="Y12" i="3"/>
  <c r="W10" i="3"/>
  <c r="Y27" i="3"/>
  <c r="Q33" i="3"/>
  <c r="N33" i="3" s="1"/>
  <c r="W14" i="3"/>
  <c r="D14" i="3" s="1"/>
  <c r="Y29" i="3"/>
  <c r="W34" i="3"/>
  <c r="Y36" i="3"/>
  <c r="W13" i="3"/>
  <c r="D13" i="3" s="1"/>
  <c r="W27" i="3"/>
  <c r="D27" i="3" s="1"/>
  <c r="W30" i="3"/>
  <c r="D30" i="3" s="1"/>
  <c r="Y43" i="3"/>
  <c r="Y13" i="3"/>
  <c r="Y41" i="3"/>
  <c r="W23" i="3"/>
  <c r="D23" i="3" s="1"/>
  <c r="Y31" i="3"/>
  <c r="W35" i="3"/>
  <c r="D35" i="3" s="1"/>
  <c r="Q40" i="3"/>
  <c r="N40" i="3" s="1"/>
  <c r="N10" i="3"/>
  <c r="Y26" i="3"/>
  <c r="Y20" i="3"/>
  <c r="Y5" i="3"/>
  <c r="W21" i="3"/>
  <c r="Y4" i="3"/>
  <c r="Q23" i="3"/>
  <c r="N23" i="3" s="1"/>
  <c r="Y22" i="3"/>
  <c r="W7" i="3"/>
  <c r="D7" i="3" s="1"/>
  <c r="Q20" i="3"/>
  <c r="N20" i="3" s="1"/>
  <c r="Q43" i="3"/>
  <c r="N43" i="3" s="1"/>
  <c r="N19" i="3"/>
  <c r="Y14" i="3"/>
  <c r="Y28" i="3"/>
  <c r="W32" i="3"/>
  <c r="D32" i="3" s="1"/>
  <c r="Q35" i="3"/>
  <c r="N35" i="3" s="1"/>
  <c r="Y39" i="3"/>
  <c r="W31" i="3"/>
  <c r="N27" i="3"/>
  <c r="Y25" i="3"/>
  <c r="Y35" i="3"/>
  <c r="Y18" i="3"/>
  <c r="W20" i="3"/>
  <c r="Y30" i="3"/>
  <c r="W45" i="3"/>
  <c r="D45" i="3" s="1"/>
  <c r="Y9" i="3"/>
  <c r="Y19" i="3"/>
  <c r="Q31" i="3"/>
  <c r="N34" i="3"/>
  <c r="Y44" i="3"/>
  <c r="Y10" i="3"/>
  <c r="Y21" i="3"/>
  <c r="W38" i="3"/>
  <c r="W5" i="3"/>
  <c r="D5" i="3" s="1"/>
  <c r="Y7" i="3"/>
  <c r="Q26" i="3"/>
  <c r="N26" i="3" s="1"/>
  <c r="N6" i="3"/>
  <c r="Y11" i="3"/>
  <c r="Q22" i="3"/>
  <c r="N22" i="3" s="1"/>
  <c r="Q41" i="3"/>
  <c r="N41" i="3" s="1"/>
  <c r="Y42" i="3"/>
  <c r="Q29" i="3"/>
  <c r="N29" i="3" s="1"/>
  <c r="Y6" i="3"/>
  <c r="Q8" i="3"/>
  <c r="N8" i="3" s="1"/>
  <c r="W12" i="3"/>
  <c r="D12" i="3" s="1"/>
  <c r="W33" i="3"/>
  <c r="D33" i="3" s="1"/>
  <c r="W41" i="3"/>
  <c r="N32" i="3"/>
  <c r="N13" i="3"/>
  <c r="N45" i="3"/>
  <c r="N7" i="3"/>
  <c r="N37" i="3"/>
  <c r="Y32" i="3"/>
  <c r="Y34" i="3"/>
  <c r="W40" i="3"/>
  <c r="Y45" i="3"/>
  <c r="W37" i="3"/>
  <c r="Q39" i="3"/>
  <c r="N39" i="3" s="1"/>
  <c r="Q5" i="3"/>
  <c r="W6" i="3"/>
  <c r="W8" i="3"/>
  <c r="Q9" i="3"/>
  <c r="Q12" i="3"/>
  <c r="Q14" i="3"/>
  <c r="W22" i="3"/>
  <c r="W26" i="3"/>
  <c r="W29" i="3"/>
  <c r="D29" i="3" s="1"/>
  <c r="Y37" i="3"/>
  <c r="R5" i="3"/>
  <c r="R9" i="3"/>
  <c r="R12" i="3"/>
  <c r="R14" i="3"/>
  <c r="W19" i="3"/>
  <c r="Q21" i="3"/>
  <c r="N21" i="3" s="1"/>
  <c r="R25" i="3"/>
  <c r="N25" i="3" s="1"/>
  <c r="R36" i="3"/>
  <c r="N36" i="3" s="1"/>
  <c r="R42" i="3"/>
  <c r="N42" i="3" s="1"/>
  <c r="Q44" i="3"/>
  <c r="N44" i="3" s="1"/>
  <c r="W39" i="3"/>
  <c r="Q18" i="3"/>
  <c r="N18" i="3" s="1"/>
  <c r="R31" i="3"/>
  <c r="Q11" i="3"/>
  <c r="N11" i="3" s="1"/>
  <c r="Q15" i="3"/>
  <c r="N15" i="3" s="1"/>
  <c r="Q24" i="3"/>
  <c r="N24" i="3" s="1"/>
  <c r="W25" i="3"/>
  <c r="Q28" i="3"/>
  <c r="N28" i="3" s="1"/>
  <c r="W36" i="3"/>
  <c r="W42" i="3"/>
  <c r="W44" i="3"/>
  <c r="W18" i="3"/>
  <c r="Q30" i="3"/>
  <c r="N30" i="3" s="1"/>
  <c r="Q38" i="3"/>
  <c r="N38" i="3" s="1"/>
  <c r="W11" i="3"/>
  <c r="W15" i="3"/>
  <c r="W24" i="3"/>
  <c r="W28" i="3"/>
  <c r="N14" i="3" l="1"/>
  <c r="N31" i="3"/>
  <c r="N12" i="3"/>
  <c r="N9" i="3"/>
  <c r="D37" i="3"/>
  <c r="D26" i="3"/>
  <c r="D22" i="3"/>
  <c r="D44" i="3"/>
  <c r="D40" i="3"/>
  <c r="D15" i="3"/>
  <c r="D6" i="3"/>
  <c r="D42" i="3"/>
  <c r="D8" i="3"/>
  <c r="N5" i="3"/>
</calcChain>
</file>

<file path=xl/sharedStrings.xml><?xml version="1.0" encoding="utf-8"?>
<sst xmlns="http://schemas.openxmlformats.org/spreadsheetml/2006/main" count="494" uniqueCount="227">
  <si>
    <t xml:space="preserve">TOTAL AWARD RATING YTD </t>
  </si>
  <si>
    <t>PSSA</t>
  </si>
  <si>
    <t>SALON ACCEPTANCES</t>
  </si>
  <si>
    <t>2024-2025</t>
  </si>
  <si>
    <t xml:space="preserve">    TOTAL POINTS YTD </t>
  </si>
  <si>
    <t>GOLDS + COMS</t>
  </si>
  <si>
    <t>POINTS 2024 - 2025</t>
  </si>
  <si>
    <t>Last Name</t>
  </si>
  <si>
    <t>First Name</t>
  </si>
  <si>
    <t>STAR</t>
  </si>
  <si>
    <t>BR</t>
  </si>
  <si>
    <t>SLV</t>
  </si>
  <si>
    <t>GLD</t>
  </si>
  <si>
    <t>COM</t>
  </si>
  <si>
    <t>PIC M</t>
  </si>
  <si>
    <t>MEM.</t>
  </si>
  <si>
    <t>C/F</t>
  </si>
  <si>
    <t>2024-25</t>
  </si>
  <si>
    <t>CUML.</t>
  </si>
  <si>
    <t>TOTAL SCORE</t>
  </si>
  <si>
    <t>SAL</t>
  </si>
  <si>
    <t>YEAR 2024-25</t>
  </si>
  <si>
    <t>N</t>
  </si>
  <si>
    <t>P</t>
  </si>
  <si>
    <t>CA</t>
  </si>
  <si>
    <t>M</t>
  </si>
  <si>
    <t>PJ</t>
  </si>
  <si>
    <t>PT</t>
  </si>
  <si>
    <t>SC</t>
  </si>
  <si>
    <t>PO</t>
  </si>
  <si>
    <t>MC</t>
  </si>
  <si>
    <t xml:space="preserve">ST </t>
  </si>
  <si>
    <t>JUNIIORS</t>
  </si>
  <si>
    <t>Bray</t>
  </si>
  <si>
    <t>Melanie</t>
  </si>
  <si>
    <t>Burns</t>
  </si>
  <si>
    <t>Janet</t>
  </si>
  <si>
    <t>Clarke</t>
  </si>
  <si>
    <t>Terrance</t>
  </si>
  <si>
    <t>Foyn</t>
  </si>
  <si>
    <t xml:space="preserve">Penny </t>
  </si>
  <si>
    <t>Gericke</t>
  </si>
  <si>
    <t>Claudette</t>
  </si>
  <si>
    <t>Heyer</t>
  </si>
  <si>
    <t>Birgitt</t>
  </si>
  <si>
    <t>Harris</t>
  </si>
  <si>
    <t xml:space="preserve">Peter </t>
  </si>
  <si>
    <t>Hill</t>
  </si>
  <si>
    <t>Martyn</t>
  </si>
  <si>
    <t>Jansen van Vuuren</t>
  </si>
  <si>
    <t>Johan</t>
  </si>
  <si>
    <t>Rossouw</t>
  </si>
  <si>
    <t xml:space="preserve">Jenna </t>
  </si>
  <si>
    <t>Van Rooyen</t>
  </si>
  <si>
    <t>Zelmarie</t>
  </si>
  <si>
    <t>SENIORS</t>
  </si>
  <si>
    <t>Birkett</t>
  </si>
  <si>
    <t>Cathy</t>
  </si>
  <si>
    <t>MP</t>
  </si>
  <si>
    <t>Boatwright</t>
  </si>
  <si>
    <t>Lawrence</t>
  </si>
  <si>
    <t>MG</t>
  </si>
  <si>
    <t>Covarr</t>
  </si>
  <si>
    <t>Eileen</t>
  </si>
  <si>
    <t>MD</t>
  </si>
  <si>
    <t xml:space="preserve">Dalgleish </t>
  </si>
  <si>
    <t>Willie</t>
  </si>
  <si>
    <t xml:space="preserve">de Voogt </t>
  </si>
  <si>
    <t xml:space="preserve">Veronica </t>
  </si>
  <si>
    <t>Elliott</t>
  </si>
  <si>
    <t>Sonia</t>
  </si>
  <si>
    <t>Emanuel</t>
  </si>
  <si>
    <t>Doug</t>
  </si>
  <si>
    <t>MB</t>
  </si>
  <si>
    <t>Emanual</t>
  </si>
  <si>
    <t>Fern</t>
  </si>
  <si>
    <t>Gaskell</t>
  </si>
  <si>
    <t>Kim</t>
  </si>
  <si>
    <t xml:space="preserve">Hattingh </t>
  </si>
  <si>
    <t>Leoni</t>
  </si>
  <si>
    <t>Hansel</t>
  </si>
  <si>
    <t>Gary</t>
  </si>
  <si>
    <t>King</t>
  </si>
  <si>
    <t xml:space="preserve">Alan </t>
  </si>
  <si>
    <t>Kleineibst</t>
  </si>
  <si>
    <t>Des</t>
  </si>
  <si>
    <t>Lewis</t>
  </si>
  <si>
    <t>Gigi</t>
  </si>
  <si>
    <t>Long</t>
  </si>
  <si>
    <t>Sharon</t>
  </si>
  <si>
    <t>Maskell</t>
  </si>
  <si>
    <t xml:space="preserve">Gill </t>
  </si>
  <si>
    <t>Graham</t>
  </si>
  <si>
    <t>Muller</t>
  </si>
  <si>
    <t>Ettienne</t>
  </si>
  <si>
    <t>Oosthuizen</t>
  </si>
  <si>
    <t>Peter</t>
  </si>
  <si>
    <t>Mare</t>
  </si>
  <si>
    <t>Pieter</t>
  </si>
  <si>
    <t>Philips</t>
  </si>
  <si>
    <t xml:space="preserve">Carol </t>
  </si>
  <si>
    <t>Page</t>
  </si>
  <si>
    <t>Caroline</t>
  </si>
  <si>
    <t>Rixom</t>
  </si>
  <si>
    <t>Paul</t>
  </si>
  <si>
    <t>Siwitza</t>
  </si>
  <si>
    <t xml:space="preserve">Thorsten </t>
  </si>
  <si>
    <t>Richards</t>
  </si>
  <si>
    <t>Margaret</t>
  </si>
  <si>
    <t>Rounce</t>
  </si>
  <si>
    <t>Joan</t>
  </si>
  <si>
    <t>Van den Heever</t>
  </si>
  <si>
    <t xml:space="preserve">Maureen </t>
  </si>
  <si>
    <t>KPS SCORING SHEET FOR                           2024-2025</t>
  </si>
  <si>
    <t>NAME</t>
  </si>
  <si>
    <t>SURNAME</t>
  </si>
  <si>
    <t>PICTURE TITLE</t>
  </si>
  <si>
    <t>DATE</t>
  </si>
  <si>
    <t xml:space="preserve">SCORE </t>
  </si>
  <si>
    <t>RATING</t>
  </si>
  <si>
    <t>NAMES OF "NO RATING" MEMBERS  ARE NO LONGER ANNOUNCED!!</t>
  </si>
  <si>
    <t>POM</t>
  </si>
  <si>
    <t>TOTAL</t>
  </si>
  <si>
    <t>SCORE</t>
  </si>
  <si>
    <t>JUDGE TO COMMENT</t>
  </si>
  <si>
    <t>Carol</t>
  </si>
  <si>
    <t>Phillips</t>
  </si>
  <si>
    <t xml:space="preserve"> P</t>
  </si>
  <si>
    <t xml:space="preserve"> SC</t>
  </si>
  <si>
    <t xml:space="preserve"> PO</t>
  </si>
  <si>
    <t xml:space="preserve"> CA</t>
  </si>
  <si>
    <t xml:space="preserve"> N</t>
  </si>
  <si>
    <t>Alan</t>
  </si>
  <si>
    <t xml:space="preserve">Eileen </t>
  </si>
  <si>
    <t xml:space="preserve"> PJ</t>
  </si>
  <si>
    <t xml:space="preserve"> ST</t>
  </si>
  <si>
    <t xml:space="preserve"> PT</t>
  </si>
  <si>
    <t xml:space="preserve"> M</t>
  </si>
  <si>
    <t>Veronica</t>
  </si>
  <si>
    <t>de Voogt</t>
  </si>
  <si>
    <t xml:space="preserve"> MC</t>
  </si>
  <si>
    <t>Gillian</t>
  </si>
  <si>
    <t>JUDGES CHOICE:</t>
  </si>
  <si>
    <t>POINTS</t>
  </si>
  <si>
    <t>One Star</t>
  </si>
  <si>
    <t>Two Star</t>
  </si>
  <si>
    <t>Three Star</t>
  </si>
  <si>
    <t>Four Star</t>
  </si>
  <si>
    <t>Five Star</t>
  </si>
  <si>
    <t>Six Star</t>
  </si>
  <si>
    <t>Bronze</t>
  </si>
  <si>
    <t>Nil</t>
  </si>
  <si>
    <t>Silver</t>
  </si>
  <si>
    <t>Gold</t>
  </si>
  <si>
    <t>Com</t>
  </si>
  <si>
    <t xml:space="preserve">Gold </t>
  </si>
  <si>
    <t>BRONZE:</t>
  </si>
  <si>
    <r>
      <t xml:space="preserve">N    </t>
    </r>
    <r>
      <rPr>
        <b/>
        <sz val="8"/>
        <rFont val="Arial"/>
        <family val="2"/>
      </rPr>
      <t xml:space="preserve">NATURE                                                         </t>
    </r>
    <r>
      <rPr>
        <b/>
        <sz val="11"/>
        <color indexed="10"/>
        <rFont val="Arial"/>
        <family val="2"/>
      </rPr>
      <t xml:space="preserve">PO   </t>
    </r>
    <r>
      <rPr>
        <b/>
        <sz val="8"/>
        <rFont val="Arial"/>
        <family val="2"/>
      </rPr>
      <t>PORTRAITURE</t>
    </r>
  </si>
  <si>
    <t>SILVER:</t>
  </si>
  <si>
    <r>
      <t xml:space="preserve">P    </t>
    </r>
    <r>
      <rPr>
        <b/>
        <sz val="8"/>
        <rFont val="Arial"/>
        <family val="2"/>
      </rPr>
      <t xml:space="preserve">OPEN COLOUR                                            </t>
    </r>
    <r>
      <rPr>
        <b/>
        <sz val="11"/>
        <color indexed="10"/>
        <rFont val="Arial"/>
        <family val="2"/>
      </rPr>
      <t xml:space="preserve">M      </t>
    </r>
    <r>
      <rPr>
        <b/>
        <sz val="8"/>
        <rFont val="Arial"/>
        <family val="2"/>
      </rPr>
      <t>MONOCHROME</t>
    </r>
  </si>
  <si>
    <t>GOLD:</t>
  </si>
  <si>
    <r>
      <t xml:space="preserve">CA  </t>
    </r>
    <r>
      <rPr>
        <b/>
        <sz val="8"/>
        <rFont val="Arial"/>
        <family val="2"/>
      </rPr>
      <t xml:space="preserve"> CREATIVE ART</t>
    </r>
    <r>
      <rPr>
        <sz val="8"/>
        <rFont val="Arial"/>
        <family val="2"/>
      </rPr>
      <t xml:space="preserve">                                           </t>
    </r>
    <r>
      <rPr>
        <b/>
        <sz val="11"/>
        <color indexed="10"/>
        <rFont val="Arial"/>
        <family val="2"/>
      </rPr>
      <t xml:space="preserve">PJ    </t>
    </r>
    <r>
      <rPr>
        <b/>
        <sz val="8"/>
        <rFont val="Arial"/>
        <family val="2"/>
      </rPr>
      <t>P.JOURNALISM / SPORT</t>
    </r>
  </si>
  <si>
    <t>COM:</t>
  </si>
  <si>
    <r>
      <t xml:space="preserve">SC  </t>
    </r>
    <r>
      <rPr>
        <b/>
        <sz val="8"/>
        <rFont val="Arial"/>
        <family val="2"/>
      </rPr>
      <t xml:space="preserve">SCAPES                                                       </t>
    </r>
    <r>
      <rPr>
        <b/>
        <sz val="11"/>
        <color indexed="10"/>
        <rFont val="Arial"/>
        <family val="2"/>
      </rPr>
      <t xml:space="preserve">MC   </t>
    </r>
    <r>
      <rPr>
        <b/>
        <sz val="8"/>
        <rFont val="Arial"/>
        <family val="2"/>
      </rPr>
      <t>MACRO CLOSE UP</t>
    </r>
  </si>
  <si>
    <t>PICTURE OF THE MONTH</t>
  </si>
  <si>
    <r>
      <t xml:space="preserve">ST  </t>
    </r>
    <r>
      <rPr>
        <b/>
        <sz val="8"/>
        <rFont val="Arial"/>
        <family val="2"/>
      </rPr>
      <t xml:space="preserve">STREET PHOTOGRAPHY                          </t>
    </r>
    <r>
      <rPr>
        <b/>
        <sz val="11"/>
        <color indexed="10"/>
        <rFont val="Arial"/>
        <family val="2"/>
      </rPr>
      <t xml:space="preserve">PT    </t>
    </r>
    <r>
      <rPr>
        <b/>
        <sz val="8"/>
        <rFont val="Arial"/>
        <family val="2"/>
      </rPr>
      <t xml:space="preserve">PHOTO TRAVEL </t>
    </r>
  </si>
  <si>
    <t>19TH FEBRUARY 2025</t>
  </si>
  <si>
    <t>LUANA</t>
  </si>
  <si>
    <t>PIETER</t>
  </si>
  <si>
    <t xml:space="preserve">KIM </t>
  </si>
  <si>
    <t>3 is company</t>
  </si>
  <si>
    <t>A haairy caterpillar</t>
  </si>
  <si>
    <t>Arniston Cliffs</t>
  </si>
  <si>
    <t>KIM</t>
  </si>
  <si>
    <t>Buffels needle</t>
  </si>
  <si>
    <t>carpenters workshop</t>
  </si>
  <si>
    <t>dawns embrace</t>
  </si>
  <si>
    <t>descending clouds</t>
  </si>
  <si>
    <t>Dhow sailing in 3</t>
  </si>
  <si>
    <t>Dragon flies mating</t>
  </si>
  <si>
    <t>Forrest Walk</t>
  </si>
  <si>
    <t>Global</t>
  </si>
  <si>
    <t>going fishing</t>
  </si>
  <si>
    <t>jungle jewel</t>
  </si>
  <si>
    <t>Kathakali 2</t>
  </si>
  <si>
    <t>Kathakali Dancer 2</t>
  </si>
  <si>
    <t>Knysna Sunset over Yachts</t>
  </si>
  <si>
    <t>Kogelberg evening</t>
  </si>
  <si>
    <t>Leopard Tortoise Mono</t>
  </si>
  <si>
    <t>Light-mantled Albatross</t>
  </si>
  <si>
    <t>Love bugs</t>
  </si>
  <si>
    <t>Low Lying Lion</t>
  </si>
  <si>
    <t>Jnr.POM</t>
  </si>
  <si>
    <t>magical morning 1</t>
  </si>
  <si>
    <t>Memories recalled</t>
  </si>
  <si>
    <t>mist over the lake</t>
  </si>
  <si>
    <t>monumental mill on a cold misty night</t>
  </si>
  <si>
    <t>Maureen</t>
  </si>
  <si>
    <t>van den Heever</t>
  </si>
  <si>
    <t>Night bloom</t>
  </si>
  <si>
    <t>On the attack</t>
  </si>
  <si>
    <t>Pink bouquet</t>
  </si>
  <si>
    <t>Sculpted Power</t>
  </si>
  <si>
    <t>Short Tail Sunrise</t>
  </si>
  <si>
    <t>Sleeping Rough</t>
  </si>
  <si>
    <t>Smoky Spreadwing</t>
  </si>
  <si>
    <t>Snake Eagle Kill</t>
  </si>
  <si>
    <t>Splendour</t>
  </si>
  <si>
    <t>stampead</t>
  </si>
  <si>
    <t>Toward The Light</t>
  </si>
  <si>
    <t>Urban Spread</t>
  </si>
  <si>
    <t>Waiting for the Kill</t>
  </si>
  <si>
    <t>Wired</t>
  </si>
  <si>
    <t>Splendour   - Doug Emanuel</t>
  </si>
  <si>
    <t>Love bugs  - Cathy Birkett</t>
  </si>
  <si>
    <t>SUMMARY</t>
  </si>
  <si>
    <t>COM'S</t>
  </si>
  <si>
    <t>GOLD</t>
  </si>
  <si>
    <t>SILVER</t>
  </si>
  <si>
    <t>BRONZE</t>
  </si>
  <si>
    <t>TOTAL IMAGES</t>
  </si>
  <si>
    <t>NIL</t>
  </si>
  <si>
    <t xml:space="preserve">M/PLATINUM </t>
  </si>
  <si>
    <t>M/DIAMOND</t>
  </si>
  <si>
    <t xml:space="preserve">M/GOLD </t>
  </si>
  <si>
    <t>M.BRONZE</t>
  </si>
  <si>
    <t>M/BRONZE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</si>
</sst>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indexed="5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b/>
      <sz val="10"/>
      <color indexed="52"/>
      <name val="Arial"/>
      <family val="2"/>
    </font>
    <font>
      <b/>
      <sz val="10"/>
      <color rgb="FFC0000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indexed="5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22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sz val="10"/>
      <color rgb="FF00B050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b/>
      <sz val="12"/>
      <color rgb="FF000000"/>
      <name val="Calibri1"/>
    </font>
    <font>
      <b/>
      <sz val="11"/>
      <color rgb="FF000000"/>
      <name val="Calibri1"/>
    </font>
    <font>
      <b/>
      <sz val="12"/>
      <color rgb="FF000000"/>
      <name val="Arial"/>
      <family val="2"/>
    </font>
    <font>
      <b/>
      <sz val="20"/>
      <color indexed="10"/>
      <name val="Arial"/>
      <family val="2"/>
    </font>
    <font>
      <b/>
      <sz val="48"/>
      <color indexed="10"/>
      <name val="Arial"/>
      <family val="2"/>
    </font>
    <font>
      <b/>
      <sz val="12"/>
      <name val="Calibri1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Calibri1"/>
      <charset val="1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6" fillId="0" borderId="9" xfId="2" applyFont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0" fontId="8" fillId="0" borderId="9" xfId="2" applyFont="1" applyBorder="1" applyAlignment="1">
      <alignment horizontal="left"/>
    </xf>
    <xf numFmtId="0" fontId="1" fillId="0" borderId="0" xfId="2" applyFont="1" applyAlignment="1">
      <alignment horizontal="left" wrapText="1"/>
    </xf>
    <xf numFmtId="0" fontId="8" fillId="0" borderId="9" xfId="2" applyFont="1" applyBorder="1" applyAlignment="1">
      <alignment horizontal="left" wrapText="1"/>
    </xf>
    <xf numFmtId="0" fontId="0" fillId="0" borderId="9" xfId="2" applyFont="1" applyBorder="1" applyAlignment="1">
      <alignment horizontal="left" wrapText="1"/>
    </xf>
    <xf numFmtId="0" fontId="1" fillId="0" borderId="0" xfId="2" applyFont="1" applyAlignment="1">
      <alignment horizontal="right" wrapText="1"/>
    </xf>
    <xf numFmtId="0" fontId="1" fillId="0" borderId="9" xfId="2" applyFont="1" applyBorder="1" applyAlignment="1">
      <alignment horizontal="left" wrapText="1"/>
    </xf>
    <xf numFmtId="0" fontId="1" fillId="0" borderId="16" xfId="2" applyFont="1" applyBorder="1" applyAlignment="1">
      <alignment horizontal="left" wrapText="1"/>
    </xf>
    <xf numFmtId="0" fontId="1" fillId="0" borderId="1" xfId="4" applyBorder="1"/>
    <xf numFmtId="0" fontId="1" fillId="0" borderId="2" xfId="4" applyBorder="1"/>
    <xf numFmtId="0" fontId="2" fillId="0" borderId="3" xfId="4" applyFont="1" applyBorder="1" applyAlignment="1">
      <alignment horizontal="center"/>
    </xf>
    <xf numFmtId="0" fontId="3" fillId="0" borderId="2" xfId="4" applyFont="1" applyBorder="1" applyAlignment="1">
      <alignment horizontal="right"/>
    </xf>
    <xf numFmtId="0" fontId="2" fillId="0" borderId="1" xfId="4" applyFont="1" applyBorder="1"/>
    <xf numFmtId="0" fontId="2" fillId="0" borderId="7" xfId="4" applyFont="1" applyBorder="1"/>
    <xf numFmtId="0" fontId="2" fillId="0" borderId="3" xfId="4" applyFont="1" applyBorder="1"/>
    <xf numFmtId="0" fontId="2" fillId="3" borderId="4" xfId="4" applyFont="1" applyFill="1" applyBorder="1" applyAlignment="1">
      <alignment horizontal="center"/>
    </xf>
    <xf numFmtId="0" fontId="1" fillId="0" borderId="8" xfId="4" applyBorder="1"/>
    <xf numFmtId="0" fontId="1" fillId="0" borderId="0" xfId="4"/>
    <xf numFmtId="0" fontId="2" fillId="0" borderId="10" xfId="4" applyFont="1" applyBorder="1" applyAlignment="1">
      <alignment horizontal="center"/>
    </xf>
    <xf numFmtId="0" fontId="2" fillId="0" borderId="9" xfId="4" applyFont="1" applyBorder="1" applyAlignment="1">
      <alignment horizontal="center"/>
    </xf>
    <xf numFmtId="0" fontId="3" fillId="0" borderId="11" xfId="4" applyFont="1" applyBorder="1" applyAlignment="1">
      <alignment horizontal="right"/>
    </xf>
    <xf numFmtId="0" fontId="2" fillId="0" borderId="4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2" fillId="0" borderId="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17" fontId="2" fillId="0" borderId="9" xfId="4" applyNumberFormat="1" applyFont="1" applyBorder="1" applyAlignment="1">
      <alignment horizontal="center"/>
    </xf>
    <xf numFmtId="0" fontId="2" fillId="6" borderId="4" xfId="4" applyFont="1" applyFill="1" applyBorder="1" applyAlignment="1">
      <alignment horizontal="center"/>
    </xf>
    <xf numFmtId="0" fontId="2" fillId="7" borderId="5" xfId="4" applyFont="1" applyFill="1" applyBorder="1" applyAlignment="1">
      <alignment horizontal="center"/>
    </xf>
    <xf numFmtId="0" fontId="2" fillId="8" borderId="5" xfId="4" applyFont="1" applyFill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2" fillId="9" borderId="5" xfId="4" applyFont="1" applyFill="1" applyBorder="1" applyAlignment="1">
      <alignment horizontal="center"/>
    </xf>
    <xf numFmtId="0" fontId="2" fillId="0" borderId="8" xfId="4" applyFont="1" applyBorder="1" applyAlignment="1">
      <alignment horizontal="center"/>
    </xf>
    <xf numFmtId="0" fontId="2" fillId="10" borderId="8" xfId="4" applyFont="1" applyFill="1" applyBorder="1" applyAlignment="1">
      <alignment horizontal="center"/>
    </xf>
    <xf numFmtId="0" fontId="2" fillId="11" borderId="8" xfId="4" applyFont="1" applyFill="1" applyBorder="1" applyAlignment="1">
      <alignment horizontal="center"/>
    </xf>
    <xf numFmtId="0" fontId="2" fillId="0" borderId="0" xfId="4" applyFont="1"/>
    <xf numFmtId="0" fontId="3" fillId="0" borderId="11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2" fillId="6" borderId="9" xfId="4" applyFont="1" applyFill="1" applyBorder="1" applyAlignment="1">
      <alignment horizontal="center"/>
    </xf>
    <xf numFmtId="0" fontId="2" fillId="10" borderId="9" xfId="4" applyFont="1" applyFill="1" applyBorder="1" applyAlignment="1">
      <alignment horizontal="center"/>
    </xf>
    <xf numFmtId="0" fontId="2" fillId="11" borderId="9" xfId="4" applyFont="1" applyFill="1" applyBorder="1" applyAlignment="1">
      <alignment horizontal="center"/>
    </xf>
    <xf numFmtId="0" fontId="10" fillId="0" borderId="11" xfId="4" applyFont="1" applyBorder="1"/>
    <xf numFmtId="0" fontId="1" fillId="0" borderId="9" xfId="4" applyBorder="1"/>
    <xf numFmtId="0" fontId="8" fillId="0" borderId="14" xfId="4" applyFont="1" applyBorder="1"/>
    <xf numFmtId="0" fontId="1" fillId="0" borderId="10" xfId="4" applyBorder="1"/>
    <xf numFmtId="0" fontId="2" fillId="3" borderId="14" xfId="4" applyFont="1" applyFill="1" applyBorder="1"/>
    <xf numFmtId="0" fontId="1" fillId="2" borderId="10" xfId="4" applyFill="1" applyBorder="1"/>
    <xf numFmtId="0" fontId="1" fillId="0" borderId="14" xfId="4" applyBorder="1"/>
    <xf numFmtId="0" fontId="1" fillId="4" borderId="14" xfId="4" applyFill="1" applyBorder="1"/>
    <xf numFmtId="0" fontId="1" fillId="5" borderId="9" xfId="4" applyFill="1" applyBorder="1"/>
    <xf numFmtId="0" fontId="1" fillId="5" borderId="14" xfId="4" applyFill="1" applyBorder="1"/>
    <xf numFmtId="0" fontId="1" fillId="0" borderId="11" xfId="4" applyBorder="1"/>
    <xf numFmtId="0" fontId="11" fillId="0" borderId="11" xfId="4" applyFont="1" applyBorder="1" applyAlignment="1">
      <alignment horizontal="center"/>
    </xf>
    <xf numFmtId="0" fontId="2" fillId="13" borderId="14" xfId="4" applyFont="1" applyFill="1" applyBorder="1"/>
    <xf numFmtId="0" fontId="1" fillId="14" borderId="14" xfId="4" applyFill="1" applyBorder="1"/>
    <xf numFmtId="0" fontId="1" fillId="15" borderId="9" xfId="4" applyFill="1" applyBorder="1"/>
    <xf numFmtId="0" fontId="12" fillId="18" borderId="11" xfId="4" applyFont="1" applyFill="1" applyBorder="1" applyAlignment="1">
      <alignment horizontal="center"/>
    </xf>
    <xf numFmtId="0" fontId="1" fillId="17" borderId="10" xfId="4" applyFill="1" applyBorder="1"/>
    <xf numFmtId="0" fontId="1" fillId="19" borderId="14" xfId="4" applyFill="1" applyBorder="1"/>
    <xf numFmtId="0" fontId="1" fillId="15" borderId="14" xfId="4" applyFill="1" applyBorder="1"/>
    <xf numFmtId="0" fontId="8" fillId="0" borderId="11" xfId="4" applyFont="1" applyBorder="1" applyAlignment="1">
      <alignment horizontal="center"/>
    </xf>
    <xf numFmtId="0" fontId="15" fillId="0" borderId="11" xfId="4" applyFont="1" applyBorder="1"/>
    <xf numFmtId="0" fontId="1" fillId="0" borderId="9" xfId="2" applyFont="1" applyBorder="1" applyAlignment="1">
      <alignment horizontal="left" vertical="center" wrapText="1"/>
    </xf>
    <xf numFmtId="0" fontId="1" fillId="7" borderId="14" xfId="4" applyFill="1" applyBorder="1"/>
    <xf numFmtId="0" fontId="12" fillId="0" borderId="11" xfId="4" applyFont="1" applyBorder="1" applyAlignment="1">
      <alignment horizontal="center"/>
    </xf>
    <xf numFmtId="0" fontId="1" fillId="4" borderId="10" xfId="4" applyFill="1" applyBorder="1"/>
    <xf numFmtId="0" fontId="8" fillId="0" borderId="10" xfId="4" applyFont="1" applyBorder="1"/>
    <xf numFmtId="0" fontId="8" fillId="18" borderId="11" xfId="4" applyFont="1" applyFill="1" applyBorder="1" applyAlignment="1">
      <alignment horizontal="center"/>
    </xf>
    <xf numFmtId="0" fontId="13" fillId="0" borderId="0" xfId="4" applyFont="1"/>
    <xf numFmtId="0" fontId="12" fillId="27" borderId="11" xfId="4" applyFont="1" applyFill="1" applyBorder="1" applyAlignment="1">
      <alignment horizontal="center"/>
    </xf>
    <xf numFmtId="0" fontId="1" fillId="0" borderId="16" xfId="4" applyBorder="1"/>
    <xf numFmtId="0" fontId="1" fillId="0" borderId="12" xfId="4" applyBorder="1"/>
    <xf numFmtId="0" fontId="1" fillId="2" borderId="12" xfId="4" applyFill="1" applyBorder="1"/>
    <xf numFmtId="0" fontId="8" fillId="0" borderId="15" xfId="4" applyFont="1" applyBorder="1"/>
    <xf numFmtId="0" fontId="1" fillId="0" borderId="18" xfId="4" applyBorder="1"/>
    <xf numFmtId="0" fontId="2" fillId="3" borderId="15" xfId="4" applyFont="1" applyFill="1" applyBorder="1"/>
    <xf numFmtId="0" fontId="1" fillId="2" borderId="18" xfId="4" applyFill="1" applyBorder="1"/>
    <xf numFmtId="0" fontId="1" fillId="0" borderId="15" xfId="4" applyBorder="1"/>
    <xf numFmtId="0" fontId="1" fillId="4" borderId="15" xfId="4" applyFill="1" applyBorder="1"/>
    <xf numFmtId="0" fontId="1" fillId="5" borderId="16" xfId="4" applyFill="1" applyBorder="1"/>
    <xf numFmtId="0" fontId="1" fillId="5" borderId="15" xfId="4" applyFill="1" applyBorder="1"/>
    <xf numFmtId="0" fontId="1" fillId="0" borderId="0" xfId="5" applyAlignment="1">
      <alignment vertical="center"/>
    </xf>
    <xf numFmtId="0" fontId="1" fillId="0" borderId="0" xfId="5" applyAlignment="1">
      <alignment horizontal="left" vertical="center"/>
    </xf>
    <xf numFmtId="0" fontId="28" fillId="0" borderId="19" xfId="5" applyFont="1" applyBorder="1" applyAlignment="1">
      <alignment horizontal="center" vertical="center"/>
    </xf>
    <xf numFmtId="0" fontId="4" fillId="0" borderId="19" xfId="5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center" wrapText="1"/>
    </xf>
    <xf numFmtId="0" fontId="4" fillId="0" borderId="19" xfId="5" applyFont="1" applyBorder="1" applyAlignment="1">
      <alignment horizontal="center" vertical="center" wrapText="1"/>
    </xf>
    <xf numFmtId="0" fontId="22" fillId="0" borderId="20" xfId="5" quotePrefix="1" applyFont="1" applyBorder="1" applyAlignment="1">
      <alignment horizontal="center" vertical="center"/>
    </xf>
    <xf numFmtId="0" fontId="29" fillId="7" borderId="20" xfId="5" applyFont="1" applyFill="1" applyBorder="1" applyAlignment="1">
      <alignment vertical="center" wrapText="1"/>
    </xf>
    <xf numFmtId="0" fontId="22" fillId="0" borderId="20" xfId="5" applyFont="1" applyBorder="1" applyAlignment="1">
      <alignment vertical="center" wrapText="1"/>
    </xf>
    <xf numFmtId="15" fontId="30" fillId="0" borderId="20" xfId="5" applyNumberFormat="1" applyFont="1" applyBorder="1" applyAlignment="1">
      <alignment horizontal="center" vertical="center" wrapText="1"/>
    </xf>
    <xf numFmtId="0" fontId="32" fillId="28" borderId="20" xfId="5" applyFont="1" applyFill="1" applyBorder="1" applyAlignment="1">
      <alignment horizontal="center" vertical="center"/>
    </xf>
    <xf numFmtId="0" fontId="33" fillId="20" borderId="19" xfId="5" applyFont="1" applyFill="1" applyBorder="1" applyAlignment="1">
      <alignment horizontal="center" vertical="center"/>
    </xf>
    <xf numFmtId="0" fontId="33" fillId="29" borderId="20" xfId="5" applyFont="1" applyFill="1" applyBorder="1" applyAlignment="1">
      <alignment horizontal="center" vertical="center"/>
    </xf>
    <xf numFmtId="1" fontId="28" fillId="0" borderId="19" xfId="5" applyNumberFormat="1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1" fillId="0" borderId="0" xfId="5"/>
    <xf numFmtId="0" fontId="2" fillId="0" borderId="8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2" fillId="0" borderId="19" xfId="5" applyFont="1" applyBorder="1" applyAlignment="1">
      <alignment horizontal="center"/>
    </xf>
    <xf numFmtId="1" fontId="22" fillId="0" borderId="19" xfId="5" applyNumberFormat="1" applyFont="1" applyBorder="1" applyAlignment="1">
      <alignment horizontal="center" vertical="center"/>
    </xf>
    <xf numFmtId="0" fontId="2" fillId="0" borderId="19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1" fillId="0" borderId="0" xfId="5" applyAlignment="1">
      <alignment horizontal="center" vertical="center"/>
    </xf>
    <xf numFmtId="0" fontId="28" fillId="7" borderId="19" xfId="5" applyFont="1" applyFill="1" applyBorder="1" applyAlignment="1">
      <alignment horizontal="center" vertical="center"/>
    </xf>
    <xf numFmtId="0" fontId="22" fillId="0" borderId="20" xfId="5" applyFont="1" applyBorder="1" applyAlignment="1">
      <alignment horizontal="center"/>
    </xf>
    <xf numFmtId="0" fontId="22" fillId="0" borderId="31" xfId="5" applyFont="1" applyBorder="1" applyAlignment="1">
      <alignment horizontal="center"/>
    </xf>
    <xf numFmtId="0" fontId="22" fillId="0" borderId="30" xfId="5" applyFont="1" applyBorder="1" applyAlignment="1">
      <alignment horizontal="center"/>
    </xf>
    <xf numFmtId="0" fontId="8" fillId="0" borderId="0" xfId="5" applyFont="1" applyAlignment="1">
      <alignment vertical="center"/>
    </xf>
    <xf numFmtId="0" fontId="22" fillId="0" borderId="32" xfId="5" applyFont="1" applyBorder="1" applyAlignment="1">
      <alignment horizontal="center"/>
    </xf>
    <xf numFmtId="0" fontId="28" fillId="0" borderId="31" xfId="5" applyFont="1" applyBorder="1" applyAlignment="1">
      <alignment horizontal="center" vertical="center"/>
    </xf>
    <xf numFmtId="0" fontId="28" fillId="7" borderId="31" xfId="5" applyFont="1" applyFill="1" applyBorder="1" applyAlignment="1">
      <alignment horizontal="center" vertical="center"/>
    </xf>
    <xf numFmtId="0" fontId="28" fillId="0" borderId="19" xfId="5" applyFont="1" applyBorder="1" applyAlignment="1">
      <alignment horizontal="center"/>
    </xf>
    <xf numFmtId="0" fontId="2" fillId="20" borderId="0" xfId="5" applyFont="1" applyFill="1"/>
    <xf numFmtId="0" fontId="2" fillId="30" borderId="0" xfId="5" applyFont="1" applyFill="1"/>
    <xf numFmtId="0" fontId="2" fillId="29" borderId="0" xfId="5" applyFont="1" applyFill="1"/>
    <xf numFmtId="0" fontId="28" fillId="0" borderId="30" xfId="5" applyFont="1" applyBorder="1" applyAlignment="1">
      <alignment horizontal="center" vertical="center"/>
    </xf>
    <xf numFmtId="1" fontId="22" fillId="0" borderId="30" xfId="5" applyNumberFormat="1" applyFont="1" applyBorder="1" applyAlignment="1">
      <alignment horizontal="center" vertical="center"/>
    </xf>
    <xf numFmtId="1" fontId="22" fillId="0" borderId="0" xfId="5" applyNumberFormat="1" applyFont="1" applyAlignment="1">
      <alignment horizontal="center" vertical="center"/>
    </xf>
    <xf numFmtId="0" fontId="41" fillId="0" borderId="0" xfId="5" applyFont="1" applyAlignment="1">
      <alignment vertical="center"/>
    </xf>
    <xf numFmtId="1" fontId="2" fillId="0" borderId="0" xfId="5" applyNumberFormat="1" applyFont="1" applyAlignment="1">
      <alignment horizontal="center" vertical="center"/>
    </xf>
    <xf numFmtId="0" fontId="42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3" fillId="0" borderId="0" xfId="5" applyFont="1" applyAlignment="1">
      <alignment vertical="center"/>
    </xf>
    <xf numFmtId="0" fontId="22" fillId="0" borderId="0" xfId="5" applyFont="1" applyAlignment="1">
      <alignment horizontal="center" vertical="center"/>
    </xf>
    <xf numFmtId="0" fontId="22" fillId="31" borderId="0" xfId="5" applyFont="1" applyFill="1" applyAlignment="1">
      <alignment horizontal="center" vertical="center"/>
    </xf>
    <xf numFmtId="0" fontId="22" fillId="31" borderId="0" xfId="5" applyFont="1" applyFill="1" applyAlignment="1">
      <alignment vertical="center"/>
    </xf>
    <xf numFmtId="0" fontId="2" fillId="7" borderId="0" xfId="5" applyFont="1" applyFill="1" applyAlignment="1">
      <alignment horizontal="center" vertical="center"/>
    </xf>
    <xf numFmtId="0" fontId="22" fillId="0" borderId="1" xfId="5" applyFont="1" applyBorder="1" applyAlignment="1">
      <alignment horizontal="center" vertical="center"/>
    </xf>
    <xf numFmtId="0" fontId="1" fillId="0" borderId="2" xfId="5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0" fontId="22" fillId="31" borderId="21" xfId="5" applyFont="1" applyFill="1" applyBorder="1" applyAlignment="1">
      <alignment horizontal="center" vertical="center"/>
    </xf>
    <xf numFmtId="0" fontId="22" fillId="31" borderId="21" xfId="5" applyFont="1" applyFill="1" applyBorder="1" applyAlignment="1">
      <alignment vertical="center"/>
    </xf>
    <xf numFmtId="0" fontId="2" fillId="7" borderId="21" xfId="5" applyFont="1" applyFill="1" applyBorder="1" applyAlignment="1">
      <alignment horizontal="center" vertical="center"/>
    </xf>
    <xf numFmtId="0" fontId="22" fillId="0" borderId="1" xfId="5" applyFont="1" applyBorder="1" applyAlignment="1">
      <alignment vertical="center"/>
    </xf>
    <xf numFmtId="1" fontId="43" fillId="0" borderId="2" xfId="5" applyNumberFormat="1" applyFont="1" applyBorder="1" applyAlignment="1">
      <alignment vertical="center"/>
    </xf>
    <xf numFmtId="0" fontId="2" fillId="0" borderId="13" xfId="5" applyFont="1" applyBorder="1" applyAlignment="1">
      <alignment horizontal="center" vertical="center"/>
    </xf>
    <xf numFmtId="0" fontId="22" fillId="13" borderId="22" xfId="5" applyFont="1" applyFill="1" applyBorder="1" applyAlignment="1">
      <alignment horizontal="center" vertical="center"/>
    </xf>
    <xf numFmtId="0" fontId="22" fillId="13" borderId="22" xfId="5" applyFont="1" applyFill="1" applyBorder="1" applyAlignment="1">
      <alignment vertical="center"/>
    </xf>
    <xf numFmtId="0" fontId="2" fillId="13" borderId="22" xfId="5" applyFont="1" applyFill="1" applyBorder="1" applyAlignment="1">
      <alignment horizontal="center" vertical="center"/>
    </xf>
    <xf numFmtId="0" fontId="22" fillId="0" borderId="9" xfId="5" applyFont="1" applyBorder="1" applyAlignment="1">
      <alignment vertical="center"/>
    </xf>
    <xf numFmtId="1" fontId="43" fillId="0" borderId="0" xfId="5" applyNumberFormat="1" applyFont="1" applyAlignment="1">
      <alignment vertical="center"/>
    </xf>
    <xf numFmtId="0" fontId="22" fillId="32" borderId="22" xfId="5" applyFont="1" applyFill="1" applyBorder="1" applyAlignment="1">
      <alignment horizontal="center" vertical="center"/>
    </xf>
    <xf numFmtId="0" fontId="22" fillId="32" borderId="22" xfId="5" applyFont="1" applyFill="1" applyBorder="1" applyAlignment="1">
      <alignment vertical="center"/>
    </xf>
    <xf numFmtId="0" fontId="2" fillId="32" borderId="22" xfId="5" applyFont="1" applyFill="1" applyBorder="1" applyAlignment="1">
      <alignment horizontal="center" vertical="center"/>
    </xf>
    <xf numFmtId="0" fontId="22" fillId="33" borderId="22" xfId="5" applyFont="1" applyFill="1" applyBorder="1" applyAlignment="1">
      <alignment horizontal="center" vertical="center"/>
    </xf>
    <xf numFmtId="0" fontId="22" fillId="33" borderId="22" xfId="5" applyFont="1" applyFill="1" applyBorder="1" applyAlignment="1">
      <alignment vertical="center"/>
    </xf>
    <xf numFmtId="0" fontId="2" fillId="33" borderId="22" xfId="5" applyFont="1" applyFill="1" applyBorder="1" applyAlignment="1">
      <alignment horizontal="center" vertical="center"/>
    </xf>
    <xf numFmtId="0" fontId="22" fillId="0" borderId="16" xfId="5" applyFont="1" applyBorder="1" applyAlignment="1">
      <alignment vertical="center"/>
    </xf>
    <xf numFmtId="1" fontId="1" fillId="0" borderId="12" xfId="5" applyNumberFormat="1" applyBorder="1" applyAlignment="1">
      <alignment vertical="center"/>
    </xf>
    <xf numFmtId="0" fontId="22" fillId="34" borderId="22" xfId="5" applyFont="1" applyFill="1" applyBorder="1" applyAlignment="1">
      <alignment horizontal="center" vertical="center"/>
    </xf>
    <xf numFmtId="0" fontId="22" fillId="34" borderId="22" xfId="5" applyFont="1" applyFill="1" applyBorder="1" applyAlignment="1">
      <alignment vertical="center"/>
    </xf>
    <xf numFmtId="0" fontId="2" fillId="34" borderId="0" xfId="5" applyFont="1" applyFill="1" applyAlignment="1">
      <alignment horizontal="center" vertical="center"/>
    </xf>
    <xf numFmtId="0" fontId="22" fillId="0" borderId="4" xfId="5" applyFont="1" applyBorder="1" applyAlignment="1">
      <alignment vertical="center"/>
    </xf>
    <xf numFmtId="1" fontId="1" fillId="0" borderId="6" xfId="5" applyNumberFormat="1" applyBorder="1" applyAlignment="1">
      <alignment vertical="center"/>
    </xf>
    <xf numFmtId="0" fontId="2" fillId="0" borderId="15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22" fillId="0" borderId="22" xfId="5" applyFont="1" applyBorder="1" applyAlignment="1">
      <alignment vertical="center"/>
    </xf>
    <xf numFmtId="0" fontId="2" fillId="0" borderId="22" xfId="5" applyFont="1" applyBorder="1" applyAlignment="1">
      <alignment horizontal="center" vertical="center"/>
    </xf>
    <xf numFmtId="1" fontId="1" fillId="0" borderId="0" xfId="5" applyNumberFormat="1" applyAlignment="1">
      <alignment vertical="center"/>
    </xf>
    <xf numFmtId="0" fontId="22" fillId="35" borderId="22" xfId="5" applyFont="1" applyFill="1" applyBorder="1" applyAlignment="1">
      <alignment horizontal="center" vertical="center"/>
    </xf>
    <xf numFmtId="0" fontId="22" fillId="35" borderId="22" xfId="5" applyFont="1" applyFill="1" applyBorder="1" applyAlignment="1">
      <alignment vertical="center"/>
    </xf>
    <xf numFmtId="0" fontId="2" fillId="35" borderId="0" xfId="5" applyFont="1" applyFill="1" applyAlignment="1">
      <alignment horizontal="center" vertical="center"/>
    </xf>
    <xf numFmtId="0" fontId="22" fillId="13" borderId="21" xfId="5" applyFont="1" applyFill="1" applyBorder="1" applyAlignment="1">
      <alignment horizontal="center" vertical="center"/>
    </xf>
    <xf numFmtId="0" fontId="22" fillId="13" borderId="21" xfId="5" applyFont="1" applyFill="1" applyBorder="1" applyAlignment="1">
      <alignment vertical="center"/>
    </xf>
    <xf numFmtId="0" fontId="22" fillId="36" borderId="22" xfId="5" applyFont="1" applyFill="1" applyBorder="1" applyAlignment="1">
      <alignment horizontal="center" vertical="center"/>
    </xf>
    <xf numFmtId="0" fontId="22" fillId="36" borderId="22" xfId="5" applyFont="1" applyFill="1" applyBorder="1" applyAlignment="1">
      <alignment vertical="center"/>
    </xf>
    <xf numFmtId="0" fontId="22" fillId="36" borderId="23" xfId="5" applyFont="1" applyFill="1" applyBorder="1" applyAlignment="1">
      <alignment horizontal="center" vertical="center"/>
    </xf>
    <xf numFmtId="0" fontId="2" fillId="36" borderId="0" xfId="5" applyFont="1" applyFill="1" applyAlignment="1">
      <alignment horizontal="center" vertical="center"/>
    </xf>
    <xf numFmtId="0" fontId="44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2" fillId="0" borderId="0" xfId="5" applyFont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1" fillId="0" borderId="0" xfId="5" applyAlignment="1">
      <alignment vertical="center" wrapText="1"/>
    </xf>
    <xf numFmtId="0" fontId="2" fillId="0" borderId="0" xfId="4" applyFont="1" applyAlignment="1">
      <alignment horizontal="center"/>
    </xf>
    <xf numFmtId="0" fontId="4" fillId="0" borderId="0" xfId="4" applyFont="1"/>
    <xf numFmtId="0" fontId="14" fillId="0" borderId="0" xfId="4" applyFont="1"/>
    <xf numFmtId="0" fontId="16" fillId="0" borderId="0" xfId="4" applyFont="1"/>
    <xf numFmtId="0" fontId="17" fillId="0" borderId="0" xfId="4" applyFont="1" applyAlignment="1">
      <alignment horizontal="right"/>
    </xf>
    <xf numFmtId="0" fontId="17" fillId="0" borderId="0" xfId="4" applyFont="1"/>
    <xf numFmtId="0" fontId="1" fillId="0" borderId="0" xfId="4" applyAlignment="1">
      <alignment horizontal="left"/>
    </xf>
    <xf numFmtId="0" fontId="1" fillId="0" borderId="0" xfId="4" applyAlignment="1">
      <alignment horizontal="right"/>
    </xf>
    <xf numFmtId="0" fontId="1" fillId="0" borderId="0" xfId="4" applyAlignment="1">
      <alignment horizontal="center"/>
    </xf>
    <xf numFmtId="0" fontId="17" fillId="0" borderId="0" xfId="4" applyFont="1" applyAlignment="1">
      <alignment horizontal="center"/>
    </xf>
    <xf numFmtId="0" fontId="1" fillId="2" borderId="0" xfId="4" applyFill="1"/>
    <xf numFmtId="0" fontId="7" fillId="0" borderId="0" xfId="4" applyFont="1" applyAlignment="1">
      <alignment horizontal="left"/>
    </xf>
    <xf numFmtId="1" fontId="1" fillId="0" borderId="0" xfId="4" applyNumberFormat="1"/>
    <xf numFmtId="0" fontId="8" fillId="0" borderId="0" xfId="4" applyFont="1"/>
    <xf numFmtId="0" fontId="8" fillId="0" borderId="0" xfId="4" applyFont="1" applyAlignment="1">
      <alignment horizontal="left"/>
    </xf>
    <xf numFmtId="0" fontId="18" fillId="0" borderId="0" xfId="4" applyFont="1"/>
    <xf numFmtId="0" fontId="19" fillId="0" borderId="0" xfId="4" applyFont="1"/>
    <xf numFmtId="0" fontId="20" fillId="0" borderId="0" xfId="4" applyFont="1"/>
    <xf numFmtId="0" fontId="2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vertical="center"/>
    </xf>
    <xf numFmtId="0" fontId="1" fillId="0" borderId="0" xfId="4" quotePrefix="1"/>
    <xf numFmtId="0" fontId="2" fillId="0" borderId="0" xfId="4" applyFont="1" applyAlignment="1">
      <alignment wrapText="1"/>
    </xf>
    <xf numFmtId="0" fontId="21" fillId="0" borderId="0" xfId="4" applyFont="1"/>
    <xf numFmtId="0" fontId="1" fillId="0" borderId="0" xfId="4" quotePrefix="1" applyAlignment="1">
      <alignment horizontal="left"/>
    </xf>
    <xf numFmtId="0" fontId="23" fillId="0" borderId="0" xfId="4" applyFont="1"/>
    <xf numFmtId="14" fontId="1" fillId="0" borderId="0" xfId="4" quotePrefix="1" applyNumberFormat="1"/>
    <xf numFmtId="0" fontId="24" fillId="0" borderId="0" xfId="4" applyFont="1"/>
    <xf numFmtId="0" fontId="25" fillId="0" borderId="0" xfId="4" applyFont="1"/>
    <xf numFmtId="0" fontId="26" fillId="0" borderId="0" xfId="4" applyFont="1"/>
    <xf numFmtId="16" fontId="1" fillId="0" borderId="0" xfId="4" quotePrefix="1" applyNumberFormat="1"/>
    <xf numFmtId="0" fontId="12" fillId="0" borderId="0" xfId="4" applyFont="1" applyAlignment="1">
      <alignment horizontal="center"/>
    </xf>
    <xf numFmtId="0" fontId="0" fillId="0" borderId="0" xfId="2" applyFont="1" applyAlignment="1">
      <alignment horizontal="left" wrapText="1"/>
    </xf>
    <xf numFmtId="0" fontId="7" fillId="0" borderId="0" xfId="4" applyFont="1" applyAlignment="1">
      <alignment horizontal="center"/>
    </xf>
    <xf numFmtId="0" fontId="2" fillId="7" borderId="0" xfId="4" applyFont="1" applyFill="1" applyAlignment="1">
      <alignment horizontal="center"/>
    </xf>
    <xf numFmtId="0" fontId="2" fillId="8" borderId="0" xfId="4" applyFont="1" applyFill="1" applyAlignment="1">
      <alignment horizontal="center"/>
    </xf>
    <xf numFmtId="0" fontId="2" fillId="9" borderId="0" xfId="4" applyFont="1" applyFill="1" applyAlignment="1">
      <alignment horizontal="center"/>
    </xf>
    <xf numFmtId="0" fontId="1" fillId="17" borderId="0" xfId="4" applyFill="1"/>
    <xf numFmtId="0" fontId="1" fillId="0" borderId="0" xfId="2" applyFont="1" applyAlignment="1">
      <alignment horizontal="left" vertical="center" wrapText="1"/>
    </xf>
    <xf numFmtId="0" fontId="0" fillId="0" borderId="0" xfId="2" applyFont="1" applyAlignment="1">
      <alignment horizontal="right" wrapText="1"/>
    </xf>
    <xf numFmtId="0" fontId="1" fillId="24" borderId="0" xfId="4" applyFill="1"/>
    <xf numFmtId="0" fontId="1" fillId="0" borderId="12" xfId="4" applyBorder="1" applyAlignment="1">
      <alignment horizontal="left"/>
    </xf>
    <xf numFmtId="0" fontId="0" fillId="0" borderId="12" xfId="2" applyFont="1" applyBorder="1" applyAlignment="1">
      <alignment horizontal="left" wrapText="1"/>
    </xf>
    <xf numFmtId="0" fontId="10" fillId="0" borderId="17" xfId="4" applyFont="1" applyBorder="1"/>
    <xf numFmtId="49" fontId="1" fillId="0" borderId="9" xfId="2" applyNumberFormat="1" applyFont="1" applyBorder="1" applyAlignment="1">
      <alignment horizontal="left" wrapText="1"/>
    </xf>
    <xf numFmtId="49" fontId="1" fillId="0" borderId="0" xfId="2" applyNumberFormat="1" applyFont="1" applyAlignment="1">
      <alignment horizontal="left" wrapText="1"/>
    </xf>
    <xf numFmtId="49" fontId="1" fillId="0" borderId="0" xfId="2" applyNumberFormat="1" applyFont="1" applyAlignment="1">
      <alignment horizontal="right" wrapText="1"/>
    </xf>
    <xf numFmtId="0" fontId="36" fillId="0" borderId="33" xfId="5" applyFont="1" applyBorder="1" applyAlignment="1">
      <alignment horizontal="center"/>
    </xf>
    <xf numFmtId="0" fontId="38" fillId="0" borderId="32" xfId="5" applyFont="1" applyBorder="1" applyAlignment="1">
      <alignment horizontal="center"/>
    </xf>
    <xf numFmtId="0" fontId="39" fillId="0" borderId="29" xfId="5" applyFont="1" applyBorder="1" applyAlignment="1">
      <alignment horizontal="center"/>
    </xf>
    <xf numFmtId="0" fontId="2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8" fillId="0" borderId="0" xfId="5" applyFont="1" applyAlignment="1">
      <alignment horizontal="left" vertical="center"/>
    </xf>
    <xf numFmtId="0" fontId="35" fillId="0" borderId="0" xfId="5" applyFont="1" applyAlignment="1">
      <alignment vertical="center"/>
    </xf>
    <xf numFmtId="0" fontId="31" fillId="0" borderId="0" xfId="5" applyFont="1" applyAlignment="1">
      <alignment horizontal="center"/>
    </xf>
    <xf numFmtId="0" fontId="36" fillId="0" borderId="0" xfId="5" applyFont="1" applyAlignment="1">
      <alignment horizontal="center"/>
    </xf>
    <xf numFmtId="0" fontId="37" fillId="0" borderId="0" xfId="5" applyFont="1" applyAlignment="1">
      <alignment horizontal="center"/>
    </xf>
    <xf numFmtId="0" fontId="28" fillId="0" borderId="0" xfId="5" applyFont="1" applyAlignment="1">
      <alignment horizontal="center"/>
    </xf>
    <xf numFmtId="0" fontId="33" fillId="0" borderId="0" xfId="5" applyFont="1" applyAlignment="1">
      <alignment horizontal="center"/>
    </xf>
    <xf numFmtId="0" fontId="17" fillId="0" borderId="0" xfId="5" applyFont="1" applyAlignment="1">
      <alignment horizontal="left" vertical="center"/>
    </xf>
    <xf numFmtId="0" fontId="28" fillId="0" borderId="30" xfId="5" applyFont="1" applyBorder="1" applyAlignment="1">
      <alignment horizontal="center"/>
    </xf>
    <xf numFmtId="0" fontId="2" fillId="0" borderId="30" xfId="5" applyFont="1" applyBorder="1" applyAlignment="1">
      <alignment vertical="center"/>
    </xf>
    <xf numFmtId="0" fontId="28" fillId="0" borderId="34" xfId="5" applyFont="1" applyBorder="1" applyAlignment="1">
      <alignment horizontal="center"/>
    </xf>
    <xf numFmtId="0" fontId="1" fillId="0" borderId="3" xfId="5" applyBorder="1" applyAlignment="1">
      <alignment vertical="center"/>
    </xf>
    <xf numFmtId="0" fontId="1" fillId="0" borderId="10" xfId="5" applyBorder="1" applyAlignment="1">
      <alignment vertical="center"/>
    </xf>
    <xf numFmtId="0" fontId="28" fillId="0" borderId="24" xfId="5" applyFont="1" applyBorder="1" applyAlignment="1">
      <alignment horizontal="center" vertical="center"/>
    </xf>
    <xf numFmtId="0" fontId="4" fillId="0" borderId="25" xfId="5" applyFont="1" applyBorder="1" applyAlignment="1">
      <alignment horizontal="center" vertical="center"/>
    </xf>
    <xf numFmtId="0" fontId="17" fillId="0" borderId="27" xfId="5" applyFont="1" applyBorder="1" applyAlignment="1">
      <alignment horizontal="center" vertical="center" wrapText="1"/>
    </xf>
    <xf numFmtId="0" fontId="1" fillId="0" borderId="9" xfId="5" applyBorder="1"/>
    <xf numFmtId="0" fontId="1" fillId="0" borderId="0" xfId="5" applyAlignment="1">
      <alignment horizontal="center"/>
    </xf>
    <xf numFmtId="0" fontId="31" fillId="28" borderId="11" xfId="5" applyFont="1" applyFill="1" applyBorder="1" applyAlignment="1">
      <alignment horizontal="center"/>
    </xf>
    <xf numFmtId="0" fontId="33" fillId="20" borderId="28" xfId="5" applyFont="1" applyFill="1" applyBorder="1" applyAlignment="1">
      <alignment horizontal="center"/>
    </xf>
    <xf numFmtId="0" fontId="33" fillId="29" borderId="28" xfId="5" applyFont="1" applyFill="1" applyBorder="1" applyAlignment="1">
      <alignment horizontal="center"/>
    </xf>
    <xf numFmtId="0" fontId="8" fillId="0" borderId="0" xfId="5" applyFont="1" applyAlignment="1">
      <alignment horizontal="center"/>
    </xf>
    <xf numFmtId="0" fontId="2" fillId="0" borderId="0" xfId="5" applyFont="1" applyAlignment="1">
      <alignment horizontal="center" vertical="top"/>
    </xf>
    <xf numFmtId="0" fontId="2" fillId="6" borderId="0" xfId="5" applyFont="1" applyFill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" fillId="0" borderId="16" xfId="5" applyBorder="1"/>
    <xf numFmtId="0" fontId="1" fillId="0" borderId="12" xfId="5" applyBorder="1"/>
    <xf numFmtId="0" fontId="1" fillId="0" borderId="12" xfId="5" applyBorder="1" applyAlignment="1">
      <alignment horizontal="center"/>
    </xf>
    <xf numFmtId="0" fontId="1" fillId="0" borderId="12" xfId="5" applyBorder="1" applyAlignment="1">
      <alignment vertical="center"/>
    </xf>
    <xf numFmtId="0" fontId="22" fillId="0" borderId="35" xfId="5" applyFont="1" applyBorder="1" applyAlignment="1">
      <alignment horizontal="center"/>
    </xf>
    <xf numFmtId="0" fontId="28" fillId="0" borderId="35" xfId="5" applyFont="1" applyBorder="1" applyAlignment="1">
      <alignment horizontal="center" vertical="center"/>
    </xf>
    <xf numFmtId="1" fontId="22" fillId="0" borderId="35" xfId="5" applyNumberFormat="1" applyFont="1" applyBorder="1" applyAlignment="1">
      <alignment horizontal="center" vertical="center"/>
    </xf>
    <xf numFmtId="0" fontId="2" fillId="0" borderId="35" xfId="5" applyFont="1" applyBorder="1" applyAlignment="1">
      <alignment vertical="center"/>
    </xf>
    <xf numFmtId="0" fontId="33" fillId="29" borderId="36" xfId="5" applyFont="1" applyFill="1" applyBorder="1" applyAlignment="1">
      <alignment horizontal="center"/>
    </xf>
    <xf numFmtId="0" fontId="1" fillId="7" borderId="0" xfId="4" applyFill="1" applyAlignment="1">
      <alignment horizontal="center"/>
    </xf>
    <xf numFmtId="0" fontId="1" fillId="12" borderId="0" xfId="4" applyFill="1" applyAlignment="1">
      <alignment horizontal="center"/>
    </xf>
    <xf numFmtId="0" fontId="1" fillId="16" borderId="0" xfId="4" applyFill="1" applyAlignment="1">
      <alignment horizontal="center"/>
    </xf>
    <xf numFmtId="0" fontId="1" fillId="20" borderId="0" xfId="4" applyFill="1" applyAlignment="1">
      <alignment horizontal="center"/>
    </xf>
    <xf numFmtId="0" fontId="1" fillId="22" borderId="0" xfId="4" applyFill="1" applyAlignment="1">
      <alignment horizontal="center"/>
    </xf>
    <xf numFmtId="0" fontId="1" fillId="25" borderId="0" xfId="4" applyFill="1" applyAlignment="1">
      <alignment horizontal="center"/>
    </xf>
    <xf numFmtId="0" fontId="1" fillId="26" borderId="0" xfId="4" applyFill="1" applyAlignment="1">
      <alignment horizontal="center"/>
    </xf>
    <xf numFmtId="0" fontId="1" fillId="23" borderId="0" xfId="4" applyFill="1" applyAlignment="1">
      <alignment horizontal="center"/>
    </xf>
    <xf numFmtId="0" fontId="1" fillId="21" borderId="0" xfId="4" applyFill="1" applyAlignment="1">
      <alignment horizontal="center"/>
    </xf>
    <xf numFmtId="0" fontId="1" fillId="23" borderId="12" xfId="4" applyFill="1" applyBorder="1" applyAlignment="1">
      <alignment horizontal="center"/>
    </xf>
    <xf numFmtId="0" fontId="1" fillId="0" borderId="0" xfId="4"/>
    <xf numFmtId="0" fontId="17" fillId="0" borderId="0" xfId="4" applyFont="1"/>
    <xf numFmtId="0" fontId="1" fillId="0" borderId="0" xfId="4" applyAlignment="1">
      <alignment horizontal="left"/>
    </xf>
    <xf numFmtId="0" fontId="2" fillId="2" borderId="4" xfId="4" applyFont="1" applyFill="1" applyBorder="1" applyAlignment="1">
      <alignment horizontal="center"/>
    </xf>
    <xf numFmtId="0" fontId="2" fillId="2" borderId="5" xfId="4" applyFont="1" applyFill="1" applyBorder="1" applyAlignment="1">
      <alignment horizontal="center"/>
    </xf>
    <xf numFmtId="0" fontId="2" fillId="2" borderId="6" xfId="4" applyFont="1" applyFill="1" applyBorder="1" applyAlignment="1">
      <alignment horizontal="center"/>
    </xf>
    <xf numFmtId="0" fontId="2" fillId="4" borderId="4" xfId="4" applyFont="1" applyFill="1" applyBorder="1" applyAlignment="1">
      <alignment horizontal="center"/>
    </xf>
    <xf numFmtId="0" fontId="2" fillId="4" borderId="5" xfId="4" applyFont="1" applyFill="1" applyBorder="1" applyAlignment="1">
      <alignment horizontal="center"/>
    </xf>
    <xf numFmtId="0" fontId="2" fillId="4" borderId="6" xfId="4" applyFont="1" applyFill="1" applyBorder="1" applyAlignment="1">
      <alignment horizontal="center"/>
    </xf>
    <xf numFmtId="0" fontId="2" fillId="5" borderId="4" xfId="4" applyFont="1" applyFill="1" applyBorder="1" applyAlignment="1">
      <alignment horizontal="center"/>
    </xf>
    <xf numFmtId="0" fontId="2" fillId="5" borderId="5" xfId="4" applyFont="1" applyFill="1" applyBorder="1" applyAlignment="1">
      <alignment horizontal="center"/>
    </xf>
    <xf numFmtId="0" fontId="2" fillId="5" borderId="6" xfId="4" applyFont="1" applyFill="1" applyBorder="1" applyAlignment="1">
      <alignment horizontal="center"/>
    </xf>
    <xf numFmtId="0" fontId="44" fillId="17" borderId="16" xfId="5" applyFont="1" applyFill="1" applyBorder="1" applyAlignment="1">
      <alignment vertical="center"/>
    </xf>
    <xf numFmtId="0" fontId="44" fillId="17" borderId="12" xfId="5" applyFont="1" applyFill="1" applyBorder="1" applyAlignment="1">
      <alignment vertical="center"/>
    </xf>
    <xf numFmtId="0" fontId="44" fillId="17" borderId="18" xfId="5" applyFont="1" applyFill="1" applyBorder="1" applyAlignment="1">
      <alignment vertical="center"/>
    </xf>
    <xf numFmtId="0" fontId="44" fillId="0" borderId="0" xfId="5" applyFont="1" applyAlignment="1">
      <alignment vertical="center"/>
    </xf>
    <xf numFmtId="0" fontId="40" fillId="0" borderId="0" xfId="5" applyFont="1" applyAlignment="1">
      <alignment vertical="center"/>
    </xf>
    <xf numFmtId="0" fontId="22" fillId="0" borderId="4" xfId="5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44" fillId="17" borderId="1" xfId="5" applyFont="1" applyFill="1" applyBorder="1" applyAlignment="1">
      <alignment vertical="center"/>
    </xf>
    <xf numFmtId="0" fontId="44" fillId="17" borderId="2" xfId="5" applyFont="1" applyFill="1" applyBorder="1" applyAlignment="1">
      <alignment vertical="center"/>
    </xf>
    <xf numFmtId="0" fontId="44" fillId="17" borderId="3" xfId="5" applyFont="1" applyFill="1" applyBorder="1" applyAlignment="1">
      <alignment vertical="center"/>
    </xf>
    <xf numFmtId="0" fontId="44" fillId="17" borderId="9" xfId="5" applyFont="1" applyFill="1" applyBorder="1" applyAlignment="1">
      <alignment vertical="center"/>
    </xf>
    <xf numFmtId="0" fontId="44" fillId="17" borderId="0" xfId="5" applyFont="1" applyFill="1" applyAlignment="1">
      <alignment vertical="center"/>
    </xf>
    <xf numFmtId="0" fontId="44" fillId="17" borderId="10" xfId="5" applyFont="1" applyFill="1" applyBorder="1" applyAlignment="1">
      <alignment vertical="center"/>
    </xf>
    <xf numFmtId="0" fontId="1" fillId="0" borderId="0" xfId="5"/>
    <xf numFmtId="0" fontId="27" fillId="0" borderId="1" xfId="5" applyFont="1" applyBorder="1" applyAlignment="1">
      <alignment horizontal="left" vertical="center"/>
    </xf>
    <xf numFmtId="0" fontId="27" fillId="0" borderId="2" xfId="5" applyFont="1" applyBorder="1" applyAlignment="1">
      <alignment horizontal="left" vertical="center"/>
    </xf>
    <xf numFmtId="0" fontId="1" fillId="0" borderId="2" xfId="5" applyBorder="1" applyAlignment="1">
      <alignment vertical="center"/>
    </xf>
    <xf numFmtId="0" fontId="1" fillId="0" borderId="9" xfId="5" applyBorder="1" applyAlignment="1">
      <alignment vertical="center"/>
    </xf>
    <xf numFmtId="0" fontId="1" fillId="0" borderId="0" xfId="5" applyAlignment="1">
      <alignment vertical="center"/>
    </xf>
    <xf numFmtId="0" fontId="28" fillId="0" borderId="19" xfId="5" applyFont="1" applyBorder="1" applyAlignment="1">
      <alignment horizontal="center" vertical="center"/>
    </xf>
    <xf numFmtId="0" fontId="1" fillId="0" borderId="19" xfId="5" applyBorder="1" applyAlignment="1">
      <alignment vertical="center"/>
    </xf>
    <xf numFmtId="15" fontId="22" fillId="0" borderId="26" xfId="5" applyNumberFormat="1" applyFont="1" applyBorder="1" applyAlignment="1">
      <alignment horizontal="right" vertical="center"/>
    </xf>
    <xf numFmtId="15" fontId="22" fillId="0" borderId="20" xfId="5" applyNumberFormat="1" applyFont="1" applyBorder="1" applyAlignment="1">
      <alignment horizontal="right" vertical="center"/>
    </xf>
    <xf numFmtId="0" fontId="2" fillId="0" borderId="0" xfId="5" applyFont="1"/>
  </cellXfs>
  <cellStyles count="6">
    <cellStyle name="Normal" xfId="0" builtinId="0"/>
    <cellStyle name="Normal 2" xfId="3" xr:uid="{DB6227ED-6860-4D02-BF18-633F1DD0C48B}"/>
    <cellStyle name="Normal 2 2" xfId="5" xr:uid="{D626EFC5-78B0-4313-B30E-7C6EC144BAEC}"/>
    <cellStyle name="Normal 3" xfId="4" xr:uid="{AFDFF52F-3468-4223-A5EA-78206BC3E955}"/>
    <cellStyle name="Normal_Sheet1" xfId="2" xr:uid="{CF8AE22E-6FBC-4663-A327-E89D665DFF9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ennifer/AppData/Local/Microsoft/Windows/INetCache/Content.Outlook/OGBD28YK/ZZZZZZZJULY%2017-JUNE%2018%20MAIN%20SCORE%20SHEET%20JUNE18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leen\OneDrive\Documents\Eileens%20things\KPS%20SCORING\CURRENT%20KPS%20Checking%20score%20sheet2010\ZZZZZZZZJULY%2024-JUNE%2025%20MAIN%20SCORE%20SHEET%20FEB%2025.xls" TargetMode="External"/><Relationship Id="rId1" Type="http://schemas.openxmlformats.org/officeDocument/2006/relationships/externalLinkPath" Target="/Users/Eileen/OneDrive/Documents/Eileens%20things/KPS%20SCORING/CURRENT%20KPS%20Checking%20score%20sheet2010/ZZZZZZZZJULY%2024-JUNE%2025%20MAIN%20SCORE%20SHEET%20FEB%2025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leen\OneDrive\Documents\Eileens%20things\KPS%20SCORING\CURRENT%20KPS%20Checking%20score%20sheet2010\ZZZZZZZZJULY%2024-JUNE%2025%20MAIN%20SCORE%20SHEET%20JAN%2025.xls" TargetMode="External"/><Relationship Id="rId1" Type="http://schemas.openxmlformats.org/officeDocument/2006/relationships/externalLinkPath" Target="/Users/Eileen/OneDrive/Documents/Eileens%20things/KPS%20SCORING/CURRENT%20KPS%20Checking%20score%20sheet2010/ZZZZZZZZJULY%2024-JUNE%2025%20MAIN%20SCORE%20SHEET%20JAN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ennifer/AppData/Local/Microsoft/Windows/INetCache/Content.Outlook/OGBD28YK/ZTEST%20JULY%2016%20-%20JUNE%2017%20MAIN%20SCORE%20SHEET%20JUL16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ul17"/>
      <sheetName val="Aug17"/>
      <sheetName val="Sep17"/>
      <sheetName val="Oct17"/>
      <sheetName val="Nov17"/>
      <sheetName val="Dec17"/>
      <sheetName val="Jan18"/>
      <sheetName val="Feb18"/>
      <sheetName val="Mar18"/>
      <sheetName val="Apr18"/>
      <sheetName val="May18"/>
      <sheetName val="Jun18"/>
      <sheetName val="JUDGES SCORE SHEET JUNE18"/>
      <sheetName val="JUDGES SCORE SHEET MAY18"/>
      <sheetName val="JUDGES SCORE SHEET APR18"/>
      <sheetName val="JUDGES SCORE SHEET MAR18"/>
      <sheetName val="JUDGES SCORE SHEET FEB18 "/>
      <sheetName val="JUDGES SCORE SHEET JAN18"/>
      <sheetName val="JUDGES SCORE SHEET NOV17"/>
      <sheetName val="JUDGES SCORE SHEET OCT17"/>
      <sheetName val="JUDGES SCORE SHEET SEP17"/>
      <sheetName val="JUDGES SCORE SHEET AUG17"/>
      <sheetName val="JUDGES SCORE SHEET JULY17"/>
      <sheetName val="AV SCORE SHEET JUNE 16"/>
      <sheetName val="categories"/>
      <sheetName val="S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n</v>
          </cell>
          <cell r="B1" t="str">
            <v>p</v>
          </cell>
          <cell r="C1" t="str">
            <v>va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July24"/>
      <sheetName val="Aug24"/>
      <sheetName val="Sep24"/>
      <sheetName val="Oct24"/>
      <sheetName val="Nov24"/>
      <sheetName val="Dec24"/>
      <sheetName val="Jan25"/>
      <sheetName val="Feb25"/>
      <sheetName val="Mar25"/>
      <sheetName val="Apr25"/>
      <sheetName val="May25"/>
      <sheetName val="Jun25"/>
      <sheetName val="JUDGES SCORE SHEET MARCH 25"/>
      <sheetName val="JUDGES SCORE SHEET FEB 25"/>
      <sheetName val="JUDGES SCORE SHEET JAN 25"/>
      <sheetName val="JUDGES SCORE SHEET NOV 24"/>
      <sheetName val="JUDGES SCORE SHEET OCT 24"/>
      <sheetName val="JUDGES SCORE SHEET SEPT 24"/>
      <sheetName val="JUDGES SCORE SHEET AUG 24"/>
      <sheetName val="JUDGES SCORE SHEET JULY 24"/>
      <sheetName val="categories"/>
      <sheetName val="TEMPLATE SCORESHEET 2023"/>
      <sheetName val="Spare"/>
      <sheetName val="Sheet1"/>
      <sheetName val="Sheet2"/>
      <sheetName val="Sheet3"/>
      <sheetName val="Sheet4"/>
    </sheetNames>
    <sheetDataSet>
      <sheetData sheetId="0"/>
      <sheetData sheetId="1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1</v>
          </cell>
          <cell r="G7">
            <v>0</v>
          </cell>
          <cell r="AY7">
            <v>0</v>
          </cell>
          <cell r="AZ7">
            <v>3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0</v>
          </cell>
          <cell r="AY13">
            <v>3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3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0</v>
          </cell>
          <cell r="F28">
            <v>2</v>
          </cell>
          <cell r="G28">
            <v>0</v>
          </cell>
          <cell r="AY28">
            <v>3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</row>
        <row r="29">
          <cell r="D29">
            <v>1</v>
          </cell>
          <cell r="E29">
            <v>0</v>
          </cell>
          <cell r="F29">
            <v>1</v>
          </cell>
          <cell r="G29">
            <v>0</v>
          </cell>
          <cell r="AY29">
            <v>0</v>
          </cell>
          <cell r="AZ29">
            <v>1</v>
          </cell>
          <cell r="BA29">
            <v>3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2</v>
          </cell>
          <cell r="F34">
            <v>0</v>
          </cell>
          <cell r="G34">
            <v>0</v>
          </cell>
          <cell r="AY34">
            <v>0</v>
          </cell>
          <cell r="AZ34">
            <v>2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2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1</v>
          </cell>
          <cell r="E36">
            <v>0</v>
          </cell>
          <cell r="F36">
            <v>0</v>
          </cell>
          <cell r="G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2</v>
          </cell>
          <cell r="F38">
            <v>0</v>
          </cell>
          <cell r="G38">
            <v>0</v>
          </cell>
          <cell r="AY38">
            <v>0</v>
          </cell>
          <cell r="AZ38">
            <v>0</v>
          </cell>
          <cell r="BA38">
            <v>2</v>
          </cell>
          <cell r="BB38">
            <v>2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1</v>
          </cell>
          <cell r="E39">
            <v>0</v>
          </cell>
          <cell r="F39">
            <v>0</v>
          </cell>
          <cell r="G39">
            <v>1</v>
          </cell>
          <cell r="H39">
            <v>0.5</v>
          </cell>
          <cell r="AY39">
            <v>4</v>
          </cell>
          <cell r="AZ39">
            <v>0</v>
          </cell>
          <cell r="BA39">
            <v>0</v>
          </cell>
          <cell r="BB39">
            <v>0</v>
          </cell>
          <cell r="BC39">
            <v>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0</v>
          </cell>
          <cell r="AY41">
            <v>3</v>
          </cell>
          <cell r="AZ41">
            <v>0</v>
          </cell>
          <cell r="BA41">
            <v>0</v>
          </cell>
          <cell r="BB41">
            <v>3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1</v>
          </cell>
          <cell r="F44">
            <v>1</v>
          </cell>
          <cell r="G44">
            <v>0</v>
          </cell>
          <cell r="AY44">
            <v>0</v>
          </cell>
          <cell r="AZ44">
            <v>3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2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0</v>
          </cell>
          <cell r="H45">
            <v>1</v>
          </cell>
          <cell r="AY45">
            <v>0</v>
          </cell>
          <cell r="AZ45">
            <v>3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3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2</v>
          </cell>
          <cell r="G49">
            <v>0</v>
          </cell>
          <cell r="AY49">
            <v>6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1</v>
          </cell>
          <cell r="E52">
            <v>1</v>
          </cell>
          <cell r="F52">
            <v>0</v>
          </cell>
          <cell r="G52">
            <v>0</v>
          </cell>
          <cell r="AY52">
            <v>3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2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4</v>
          </cell>
        </row>
        <row r="55">
          <cell r="D55">
            <v>0</v>
          </cell>
          <cell r="E55">
            <v>1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2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1</v>
          </cell>
          <cell r="G56">
            <v>1</v>
          </cell>
          <cell r="H56">
            <v>0.5</v>
          </cell>
          <cell r="AY56">
            <v>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1</v>
          </cell>
          <cell r="E59">
            <v>0</v>
          </cell>
          <cell r="F59">
            <v>0</v>
          </cell>
          <cell r="G59">
            <v>1</v>
          </cell>
          <cell r="AY59">
            <v>4</v>
          </cell>
          <cell r="AZ59">
            <v>0</v>
          </cell>
          <cell r="BA59">
            <v>0</v>
          </cell>
          <cell r="BB59">
            <v>0</v>
          </cell>
          <cell r="BC59">
            <v>1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1</v>
          </cell>
          <cell r="F61">
            <v>1</v>
          </cell>
          <cell r="G61">
            <v>0</v>
          </cell>
          <cell r="AY61">
            <v>0</v>
          </cell>
          <cell r="AZ61">
            <v>5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2</v>
          </cell>
          <cell r="G62">
            <v>0</v>
          </cell>
          <cell r="AY62">
            <v>0</v>
          </cell>
          <cell r="AZ62">
            <v>3</v>
          </cell>
          <cell r="BA62">
            <v>0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2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2</v>
          </cell>
          <cell r="G5">
            <v>0</v>
          </cell>
          <cell r="AY5">
            <v>6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1</v>
          </cell>
          <cell r="G14">
            <v>1</v>
          </cell>
          <cell r="AY14">
            <v>0</v>
          </cell>
          <cell r="AZ14">
            <v>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1</v>
          </cell>
          <cell r="G16">
            <v>1</v>
          </cell>
          <cell r="AY16">
            <v>3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4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3</v>
          </cell>
          <cell r="BF23">
            <v>0</v>
          </cell>
          <cell r="BG23">
            <v>0</v>
          </cell>
          <cell r="BH23">
            <v>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</v>
          </cell>
          <cell r="AY28">
            <v>0</v>
          </cell>
          <cell r="AZ28">
            <v>0</v>
          </cell>
          <cell r="BA28">
            <v>0</v>
          </cell>
          <cell r="BB28">
            <v>4</v>
          </cell>
          <cell r="BC28">
            <v>0</v>
          </cell>
          <cell r="BD28">
            <v>0</v>
          </cell>
          <cell r="BE28">
            <v>4</v>
          </cell>
          <cell r="BF28">
            <v>0</v>
          </cell>
          <cell r="BG28">
            <v>0</v>
          </cell>
          <cell r="BH28">
            <v>0</v>
          </cell>
        </row>
        <row r="29">
          <cell r="D29">
            <v>1</v>
          </cell>
          <cell r="E29">
            <v>1</v>
          </cell>
          <cell r="F29">
            <v>0</v>
          </cell>
          <cell r="G29">
            <v>0</v>
          </cell>
          <cell r="AY29">
            <v>0</v>
          </cell>
          <cell r="AZ29">
            <v>3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1</v>
          </cell>
          <cell r="AY34">
            <v>0</v>
          </cell>
          <cell r="AZ34">
            <v>3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4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1</v>
          </cell>
          <cell r="F36">
            <v>0</v>
          </cell>
          <cell r="G36">
            <v>1</v>
          </cell>
          <cell r="AY36">
            <v>6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1</v>
          </cell>
          <cell r="G38">
            <v>1</v>
          </cell>
          <cell r="AY38">
            <v>0</v>
          </cell>
          <cell r="AZ38">
            <v>0</v>
          </cell>
          <cell r="BA38">
            <v>3</v>
          </cell>
          <cell r="BB38">
            <v>0</v>
          </cell>
          <cell r="BC38">
            <v>0</v>
          </cell>
          <cell r="BD38">
            <v>0</v>
          </cell>
          <cell r="BE38">
            <v>4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1</v>
          </cell>
          <cell r="F39">
            <v>1</v>
          </cell>
          <cell r="G39">
            <v>0</v>
          </cell>
          <cell r="AY39">
            <v>3</v>
          </cell>
          <cell r="AZ39">
            <v>0</v>
          </cell>
          <cell r="BA39">
            <v>0</v>
          </cell>
          <cell r="BB39">
            <v>2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3</v>
          </cell>
          <cell r="BH41">
            <v>3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2</v>
          </cell>
          <cell r="G44">
            <v>0</v>
          </cell>
          <cell r="AY44">
            <v>0</v>
          </cell>
          <cell r="AZ44">
            <v>3</v>
          </cell>
          <cell r="BA44">
            <v>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1</v>
          </cell>
          <cell r="G45">
            <v>1</v>
          </cell>
          <cell r="H45">
            <v>1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7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2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8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2</v>
          </cell>
          <cell r="G49">
            <v>0</v>
          </cell>
          <cell r="AY49">
            <v>6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0</v>
          </cell>
          <cell r="F52">
            <v>2</v>
          </cell>
          <cell r="G52">
            <v>0</v>
          </cell>
          <cell r="AY52">
            <v>3</v>
          </cell>
          <cell r="AZ52">
            <v>3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2</v>
          </cell>
          <cell r="G53">
            <v>0</v>
          </cell>
          <cell r="AY53">
            <v>0</v>
          </cell>
          <cell r="AZ53">
            <v>3</v>
          </cell>
          <cell r="BA53">
            <v>0</v>
          </cell>
          <cell r="BB53">
            <v>3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1</v>
          </cell>
          <cell r="E54">
            <v>1</v>
          </cell>
          <cell r="F54">
            <v>0</v>
          </cell>
          <cell r="G54">
            <v>0</v>
          </cell>
          <cell r="AY54">
            <v>1</v>
          </cell>
          <cell r="AZ54">
            <v>0</v>
          </cell>
          <cell r="BA54">
            <v>0</v>
          </cell>
          <cell r="BB54">
            <v>0</v>
          </cell>
          <cell r="BC54">
            <v>2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1</v>
          </cell>
          <cell r="E55">
            <v>0</v>
          </cell>
          <cell r="F55">
            <v>1</v>
          </cell>
          <cell r="G55">
            <v>0</v>
          </cell>
          <cell r="AY55">
            <v>3</v>
          </cell>
          <cell r="AZ55">
            <v>0</v>
          </cell>
          <cell r="BA55">
            <v>0</v>
          </cell>
          <cell r="BB55">
            <v>1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1</v>
          </cell>
          <cell r="F56">
            <v>0</v>
          </cell>
          <cell r="G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2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1</v>
          </cell>
          <cell r="F59">
            <v>0</v>
          </cell>
          <cell r="G59">
            <v>1</v>
          </cell>
          <cell r="AY59">
            <v>2</v>
          </cell>
          <cell r="AZ59">
            <v>4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1</v>
          </cell>
          <cell r="E61">
            <v>1</v>
          </cell>
          <cell r="F61">
            <v>0</v>
          </cell>
          <cell r="G61">
            <v>0</v>
          </cell>
          <cell r="AY61">
            <v>0</v>
          </cell>
          <cell r="AZ61">
            <v>1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2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6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3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3</v>
          </cell>
          <cell r="BC13">
            <v>0</v>
          </cell>
          <cell r="BD13">
            <v>0</v>
          </cell>
          <cell r="BE13">
            <v>0</v>
          </cell>
          <cell r="BF13">
            <v>3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1</v>
          </cell>
          <cell r="F28">
            <v>1</v>
          </cell>
          <cell r="G28">
            <v>0</v>
          </cell>
          <cell r="AY28">
            <v>2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</row>
        <row r="29">
          <cell r="D29">
            <v>1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1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1</v>
          </cell>
          <cell r="E34">
            <v>1</v>
          </cell>
          <cell r="F34">
            <v>0</v>
          </cell>
          <cell r="G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2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2</v>
          </cell>
          <cell r="E36">
            <v>0</v>
          </cell>
          <cell r="F36">
            <v>0</v>
          </cell>
          <cell r="G36">
            <v>0</v>
          </cell>
          <cell r="AY36">
            <v>2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2</v>
          </cell>
          <cell r="H38">
            <v>1</v>
          </cell>
          <cell r="AY38">
            <v>0</v>
          </cell>
          <cell r="AZ38">
            <v>0</v>
          </cell>
          <cell r="BA38">
            <v>8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1</v>
          </cell>
          <cell r="E39">
            <v>1</v>
          </cell>
          <cell r="F39">
            <v>0</v>
          </cell>
          <cell r="G39">
            <v>0</v>
          </cell>
          <cell r="AY39">
            <v>0</v>
          </cell>
          <cell r="AZ39">
            <v>2</v>
          </cell>
          <cell r="BA39">
            <v>0</v>
          </cell>
          <cell r="BB39">
            <v>0</v>
          </cell>
          <cell r="BC39">
            <v>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1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2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0</v>
          </cell>
          <cell r="H45">
            <v>1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6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1</v>
          </cell>
          <cell r="E46">
            <v>0</v>
          </cell>
          <cell r="F46">
            <v>1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4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1</v>
          </cell>
          <cell r="E49">
            <v>0</v>
          </cell>
          <cell r="F49">
            <v>1</v>
          </cell>
          <cell r="G49">
            <v>0</v>
          </cell>
          <cell r="AY49">
            <v>4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2</v>
          </cell>
          <cell r="F52">
            <v>0</v>
          </cell>
          <cell r="G52">
            <v>0</v>
          </cell>
          <cell r="AY52">
            <v>0</v>
          </cell>
          <cell r="AZ52">
            <v>4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1</v>
          </cell>
          <cell r="E55">
            <v>1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2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</v>
          </cell>
          <cell r="BH55">
            <v>0</v>
          </cell>
        </row>
        <row r="56">
          <cell r="D56">
            <v>0</v>
          </cell>
          <cell r="E56">
            <v>1</v>
          </cell>
          <cell r="F56">
            <v>1</v>
          </cell>
          <cell r="G56">
            <v>0</v>
          </cell>
          <cell r="AY56">
            <v>5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1</v>
          </cell>
          <cell r="G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3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1</v>
          </cell>
          <cell r="F61">
            <v>1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5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2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6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2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1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1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1</v>
          </cell>
          <cell r="E67">
            <v>1</v>
          </cell>
          <cell r="F67">
            <v>0</v>
          </cell>
          <cell r="G67">
            <v>0</v>
          </cell>
          <cell r="AY67">
            <v>3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4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1</v>
          </cell>
          <cell r="AY13">
            <v>6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2</v>
          </cell>
          <cell r="G16">
            <v>0</v>
          </cell>
          <cell r="AY16">
            <v>0</v>
          </cell>
          <cell r="AZ16">
            <v>6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3</v>
          </cell>
          <cell r="BG23">
            <v>0</v>
          </cell>
          <cell r="BH23">
            <v>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</v>
          </cell>
          <cell r="H28">
            <v>1</v>
          </cell>
          <cell r="AY28">
            <v>0</v>
          </cell>
          <cell r="AZ28">
            <v>0</v>
          </cell>
          <cell r="BA28">
            <v>0</v>
          </cell>
          <cell r="BB28">
            <v>4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4</v>
          </cell>
          <cell r="B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2</v>
          </cell>
          <cell r="F34">
            <v>0</v>
          </cell>
          <cell r="G34">
            <v>0</v>
          </cell>
          <cell r="AY34">
            <v>4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0</v>
          </cell>
          <cell r="F36">
            <v>2</v>
          </cell>
          <cell r="G36">
            <v>0</v>
          </cell>
          <cell r="AY36">
            <v>6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2</v>
          </cell>
          <cell r="G38">
            <v>0</v>
          </cell>
          <cell r="AY38">
            <v>0</v>
          </cell>
          <cell r="AZ38">
            <v>0</v>
          </cell>
          <cell r="BA38">
            <v>6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1</v>
          </cell>
          <cell r="E39">
            <v>0</v>
          </cell>
          <cell r="F39">
            <v>0</v>
          </cell>
          <cell r="G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1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0</v>
          </cell>
          <cell r="AY41">
            <v>3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3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2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3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3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3</v>
          </cell>
          <cell r="BC45">
            <v>0</v>
          </cell>
          <cell r="BD45">
            <v>0</v>
          </cell>
          <cell r="BE45">
            <v>3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2</v>
          </cell>
          <cell r="G49">
            <v>0</v>
          </cell>
          <cell r="AY49">
            <v>6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1</v>
          </cell>
          <cell r="F52">
            <v>1</v>
          </cell>
          <cell r="G52">
            <v>0</v>
          </cell>
          <cell r="AY52">
            <v>5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2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2</v>
          </cell>
          <cell r="BF55">
            <v>0</v>
          </cell>
          <cell r="BG55">
            <v>2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1</v>
          </cell>
          <cell r="G56">
            <v>1</v>
          </cell>
          <cell r="AY56">
            <v>3</v>
          </cell>
          <cell r="AZ56">
            <v>4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1</v>
          </cell>
          <cell r="F59">
            <v>1</v>
          </cell>
          <cell r="G59">
            <v>0</v>
          </cell>
          <cell r="AY59">
            <v>2</v>
          </cell>
          <cell r="AZ59">
            <v>0</v>
          </cell>
          <cell r="BA59">
            <v>0</v>
          </cell>
          <cell r="BB59">
            <v>3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2</v>
          </cell>
          <cell r="F65">
            <v>0</v>
          </cell>
          <cell r="G65">
            <v>0</v>
          </cell>
          <cell r="AY65">
            <v>0</v>
          </cell>
          <cell r="AZ65">
            <v>4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5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1</v>
          </cell>
          <cell r="AY5">
            <v>7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1</v>
          </cell>
          <cell r="AY13">
            <v>3</v>
          </cell>
          <cell r="AZ13">
            <v>3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2</v>
          </cell>
          <cell r="G16">
            <v>0</v>
          </cell>
          <cell r="AY16">
            <v>0</v>
          </cell>
          <cell r="AZ16">
            <v>3</v>
          </cell>
          <cell r="BA16">
            <v>0</v>
          </cell>
          <cell r="BB16">
            <v>0</v>
          </cell>
          <cell r="BC16">
            <v>3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0</v>
          </cell>
          <cell r="AY23">
            <v>0</v>
          </cell>
          <cell r="AZ23">
            <v>3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1</v>
          </cell>
          <cell r="AY28">
            <v>0</v>
          </cell>
          <cell r="AZ28">
            <v>0</v>
          </cell>
          <cell r="BA28">
            <v>0</v>
          </cell>
          <cell r="BB28">
            <v>3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4</v>
          </cell>
          <cell r="BH28">
            <v>0</v>
          </cell>
        </row>
        <row r="29">
          <cell r="D29">
            <v>0</v>
          </cell>
          <cell r="E29">
            <v>1</v>
          </cell>
          <cell r="F29">
            <v>1</v>
          </cell>
          <cell r="G29">
            <v>0</v>
          </cell>
          <cell r="AY29">
            <v>0</v>
          </cell>
          <cell r="AZ29">
            <v>5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1</v>
          </cell>
          <cell r="F34">
            <v>1</v>
          </cell>
          <cell r="G34">
            <v>0</v>
          </cell>
          <cell r="AY34">
            <v>5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1</v>
          </cell>
          <cell r="E36">
            <v>1</v>
          </cell>
          <cell r="F36">
            <v>0</v>
          </cell>
          <cell r="G36">
            <v>0</v>
          </cell>
          <cell r="AY36">
            <v>2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1</v>
          </cell>
          <cell r="F38">
            <v>1</v>
          </cell>
          <cell r="G38">
            <v>0</v>
          </cell>
          <cell r="AY38">
            <v>0</v>
          </cell>
          <cell r="AZ38">
            <v>0</v>
          </cell>
          <cell r="BA38">
            <v>5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2</v>
          </cell>
          <cell r="F39">
            <v>0</v>
          </cell>
          <cell r="G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4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0</v>
          </cell>
          <cell r="AY41">
            <v>3</v>
          </cell>
          <cell r="AZ41">
            <v>3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0</v>
          </cell>
          <cell r="AY45">
            <v>0</v>
          </cell>
          <cell r="AZ45">
            <v>6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2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1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1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1</v>
          </cell>
          <cell r="AY49">
            <v>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2</v>
          </cell>
          <cell r="F52">
            <v>0</v>
          </cell>
          <cell r="G52">
            <v>0</v>
          </cell>
          <cell r="AY52">
            <v>4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2</v>
          </cell>
          <cell r="G54">
            <v>0</v>
          </cell>
          <cell r="AY54">
            <v>3</v>
          </cell>
          <cell r="AZ54">
            <v>0</v>
          </cell>
          <cell r="BA54">
            <v>0</v>
          </cell>
          <cell r="BB54">
            <v>3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1</v>
          </cell>
          <cell r="F55">
            <v>1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3</v>
          </cell>
          <cell r="BC55">
            <v>0</v>
          </cell>
          <cell r="BD55">
            <v>0</v>
          </cell>
          <cell r="BE55">
            <v>2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1</v>
          </cell>
          <cell r="F56">
            <v>0</v>
          </cell>
          <cell r="G56">
            <v>1</v>
          </cell>
          <cell r="H56">
            <v>1</v>
          </cell>
          <cell r="AY56">
            <v>6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1</v>
          </cell>
          <cell r="F59">
            <v>1</v>
          </cell>
          <cell r="G59">
            <v>0</v>
          </cell>
          <cell r="AY59">
            <v>0</v>
          </cell>
          <cell r="AZ59">
            <v>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3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1</v>
          </cell>
          <cell r="F61">
            <v>1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3</v>
          </cell>
          <cell r="BC61">
            <v>0</v>
          </cell>
          <cell r="BD61">
            <v>0</v>
          </cell>
          <cell r="BE61">
            <v>2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1</v>
          </cell>
          <cell r="F62">
            <v>1</v>
          </cell>
          <cell r="G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2</v>
          </cell>
          <cell r="G67">
            <v>0</v>
          </cell>
          <cell r="AY67">
            <v>0</v>
          </cell>
          <cell r="AZ67">
            <v>3</v>
          </cell>
          <cell r="BA67">
            <v>0</v>
          </cell>
          <cell r="BB67">
            <v>0</v>
          </cell>
          <cell r="BC67">
            <v>0</v>
          </cell>
          <cell r="BD67">
            <v>3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6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</row>
      </sheetData>
      <sheetData sheetId="7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3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2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6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2</v>
          </cell>
          <cell r="G7">
            <v>0</v>
          </cell>
          <cell r="AY7">
            <v>6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1</v>
          </cell>
          <cell r="AY13">
            <v>6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2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6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6</v>
          </cell>
        </row>
        <row r="28">
          <cell r="D28">
            <v>0</v>
          </cell>
          <cell r="E28">
            <v>1</v>
          </cell>
          <cell r="F28">
            <v>1</v>
          </cell>
          <cell r="G28">
            <v>0</v>
          </cell>
          <cell r="AY28">
            <v>0</v>
          </cell>
          <cell r="AZ28">
            <v>2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3</v>
          </cell>
        </row>
        <row r="29">
          <cell r="D29">
            <v>1</v>
          </cell>
          <cell r="E29">
            <v>1</v>
          </cell>
          <cell r="F29">
            <v>0</v>
          </cell>
          <cell r="G29">
            <v>0</v>
          </cell>
          <cell r="AY29">
            <v>0</v>
          </cell>
          <cell r="AZ29">
            <v>2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3</v>
          </cell>
          <cell r="BD34">
            <v>0</v>
          </cell>
          <cell r="BE34">
            <v>4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1</v>
          </cell>
          <cell r="E36">
            <v>1</v>
          </cell>
          <cell r="F36">
            <v>0</v>
          </cell>
          <cell r="G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3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2</v>
          </cell>
          <cell r="F38">
            <v>0</v>
          </cell>
          <cell r="G38">
            <v>0</v>
          </cell>
          <cell r="AY38">
            <v>0</v>
          </cell>
          <cell r="AZ38">
            <v>0</v>
          </cell>
          <cell r="BA38">
            <v>4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0</v>
          </cell>
          <cell r="F39">
            <v>2</v>
          </cell>
          <cell r="G39">
            <v>0</v>
          </cell>
          <cell r="AY39">
            <v>0</v>
          </cell>
          <cell r="AZ39">
            <v>3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3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0</v>
          </cell>
          <cell r="AY41">
            <v>0</v>
          </cell>
          <cell r="AZ41">
            <v>3</v>
          </cell>
          <cell r="BA41">
            <v>0</v>
          </cell>
          <cell r="BB41">
            <v>3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0</v>
          </cell>
          <cell r="AY45">
            <v>0</v>
          </cell>
          <cell r="AZ45">
            <v>3</v>
          </cell>
          <cell r="BA45">
            <v>3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2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6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2</v>
          </cell>
          <cell r="G49">
            <v>0</v>
          </cell>
          <cell r="AY49">
            <v>6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1</v>
          </cell>
          <cell r="F52">
            <v>1</v>
          </cell>
          <cell r="G52">
            <v>0</v>
          </cell>
          <cell r="AY52">
            <v>2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3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0</v>
          </cell>
          <cell r="AY53">
            <v>5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0</v>
          </cell>
          <cell r="F55">
            <v>2</v>
          </cell>
          <cell r="G55">
            <v>0</v>
          </cell>
          <cell r="AY55">
            <v>3</v>
          </cell>
          <cell r="AZ55">
            <v>3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2</v>
          </cell>
          <cell r="G56">
            <v>0</v>
          </cell>
          <cell r="AY56">
            <v>0</v>
          </cell>
          <cell r="AZ56">
            <v>3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3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1</v>
          </cell>
          <cell r="G59">
            <v>1</v>
          </cell>
          <cell r="AY59">
            <v>0</v>
          </cell>
          <cell r="AZ59">
            <v>7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0</v>
          </cell>
          <cell r="F61">
            <v>2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6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1</v>
          </cell>
          <cell r="F62">
            <v>1</v>
          </cell>
          <cell r="G62">
            <v>0</v>
          </cell>
          <cell r="AY62">
            <v>0</v>
          </cell>
          <cell r="AZ62">
            <v>3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2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8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2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2</v>
          </cell>
          <cell r="BE6">
            <v>0</v>
          </cell>
          <cell r="BF6">
            <v>0</v>
          </cell>
          <cell r="BG6">
            <v>0</v>
          </cell>
          <cell r="BH6">
            <v>2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1</v>
          </cell>
          <cell r="AY13">
            <v>0</v>
          </cell>
          <cell r="AZ13">
            <v>0</v>
          </cell>
          <cell r="BA13">
            <v>0</v>
          </cell>
          <cell r="BB13">
            <v>6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1</v>
          </cell>
          <cell r="F16">
            <v>1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2</v>
          </cell>
          <cell r="BC16">
            <v>0</v>
          </cell>
          <cell r="BD16">
            <v>3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1</v>
          </cell>
          <cell r="F28">
            <v>0</v>
          </cell>
          <cell r="G28">
            <v>1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</v>
          </cell>
          <cell r="B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1</v>
          </cell>
          <cell r="F34">
            <v>1</v>
          </cell>
          <cell r="G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5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2</v>
          </cell>
          <cell r="F36">
            <v>0</v>
          </cell>
          <cell r="G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4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1</v>
          </cell>
          <cell r="F38">
            <v>1</v>
          </cell>
          <cell r="G38">
            <v>0</v>
          </cell>
          <cell r="AY38">
            <v>0</v>
          </cell>
          <cell r="AZ38">
            <v>0</v>
          </cell>
          <cell r="BA38">
            <v>5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0</v>
          </cell>
          <cell r="F39">
            <v>2</v>
          </cell>
          <cell r="G39">
            <v>0</v>
          </cell>
          <cell r="AY39">
            <v>0</v>
          </cell>
          <cell r="AZ39">
            <v>3</v>
          </cell>
          <cell r="BA39">
            <v>0</v>
          </cell>
          <cell r="BB39">
            <v>0</v>
          </cell>
          <cell r="BC39">
            <v>3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0</v>
          </cell>
          <cell r="AY41">
            <v>2</v>
          </cell>
          <cell r="AZ41">
            <v>0</v>
          </cell>
          <cell r="BA41">
            <v>0</v>
          </cell>
          <cell r="BB41">
            <v>3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0</v>
          </cell>
          <cell r="AY45">
            <v>0</v>
          </cell>
          <cell r="AZ45">
            <v>3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3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1</v>
          </cell>
          <cell r="G46">
            <v>1</v>
          </cell>
          <cell r="AY46">
            <v>0</v>
          </cell>
          <cell r="AZ46">
            <v>0</v>
          </cell>
          <cell r="BA46">
            <v>0</v>
          </cell>
          <cell r="BB46">
            <v>4</v>
          </cell>
          <cell r="BC46">
            <v>0</v>
          </cell>
          <cell r="BD46">
            <v>0</v>
          </cell>
          <cell r="BE46">
            <v>3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2</v>
          </cell>
          <cell r="G49">
            <v>0</v>
          </cell>
          <cell r="AY49">
            <v>6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1</v>
          </cell>
          <cell r="F52">
            <v>1</v>
          </cell>
          <cell r="G52">
            <v>0</v>
          </cell>
          <cell r="AY52">
            <v>5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1</v>
          </cell>
          <cell r="F54">
            <v>1</v>
          </cell>
          <cell r="G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1</v>
          </cell>
          <cell r="G56">
            <v>1</v>
          </cell>
          <cell r="AY56">
            <v>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2</v>
          </cell>
          <cell r="G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3</v>
          </cell>
          <cell r="BF59">
            <v>3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1</v>
          </cell>
          <cell r="E61">
            <v>1</v>
          </cell>
          <cell r="F61">
            <v>0</v>
          </cell>
          <cell r="G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1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1</v>
          </cell>
          <cell r="E65">
            <v>1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2</v>
          </cell>
          <cell r="BE65">
            <v>1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1</v>
          </cell>
          <cell r="G67">
            <v>0</v>
          </cell>
          <cell r="AY67">
            <v>0</v>
          </cell>
          <cell r="AZ67">
            <v>3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9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10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11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12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n</v>
          </cell>
          <cell r="B1" t="str">
            <v>p</v>
          </cell>
          <cell r="C1" t="str">
            <v>ca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2"/>
      <sheetData sheetId="23">
        <row r="2">
          <cell r="D2" t="str">
            <v>BRONZE</v>
          </cell>
          <cell r="E2" t="str">
            <v>SILVER</v>
          </cell>
          <cell r="F2" t="str">
            <v>GOLD</v>
          </cell>
          <cell r="G2" t="str">
            <v>COM</v>
          </cell>
          <cell r="H2" t="str">
            <v>MONTH</v>
          </cell>
        </row>
        <row r="74">
          <cell r="AA74">
            <v>0</v>
          </cell>
          <cell r="AB74">
            <v>0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July24"/>
      <sheetName val="Aug24"/>
      <sheetName val="Sep24"/>
      <sheetName val="Oct24"/>
      <sheetName val="Nov24"/>
      <sheetName val="Dec24"/>
      <sheetName val="Jan25"/>
      <sheetName val="Feb25"/>
      <sheetName val="Mar25"/>
      <sheetName val="Apr25"/>
      <sheetName val="May25"/>
      <sheetName val="Jun25"/>
      <sheetName val="JUDGES SCORE SHEET JAN 25"/>
      <sheetName val="JUDGES SCORE SHEET NOV 24"/>
      <sheetName val="JUDGES SCORE SHEET OCT 24"/>
      <sheetName val="JUDGES SCORE SHEET SEPT 24"/>
      <sheetName val="JUDGES SCORE SHEET AUG 24"/>
      <sheetName val="JUDGES SCORE SHEET JULY 24"/>
      <sheetName val="categories"/>
      <sheetName val="TEMPLATE SCORESHEET 2023"/>
      <sheetName val="Spare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n</v>
          </cell>
          <cell r="B1" t="str">
            <v>p</v>
          </cell>
          <cell r="C1" t="str">
            <v>ca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ul16"/>
      <sheetName val="Aug16"/>
      <sheetName val="Sep16"/>
      <sheetName val="Oct16"/>
      <sheetName val="Nov16"/>
      <sheetName val="Dec16"/>
      <sheetName val="Jan17"/>
      <sheetName val="Feb17"/>
      <sheetName val="Mar17"/>
      <sheetName val="Apr17"/>
      <sheetName val="May17"/>
      <sheetName val="Jun17"/>
      <sheetName val="JUDGES SCORE SHEET JUL16"/>
      <sheetName val="AV SCORE SHEET JUNE 16"/>
      <sheetName val="Spare"/>
      <sheetName val="catego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n</v>
          </cell>
        </row>
        <row r="2">
          <cell r="A2" t="str">
            <v>p</v>
          </cell>
        </row>
        <row r="3">
          <cell r="A3" t="str">
            <v>va</v>
          </cell>
        </row>
        <row r="4">
          <cell r="A4" t="str">
            <v>m</v>
          </cell>
        </row>
        <row r="5">
          <cell r="A5" t="str">
            <v>pj</v>
          </cell>
        </row>
        <row r="6">
          <cell r="A6" t="str">
            <v>pt</v>
          </cell>
        </row>
        <row r="7">
          <cell r="A7" t="str">
            <v>sc</v>
          </cell>
        </row>
        <row r="8">
          <cell r="A8" t="str">
            <v>po</v>
          </cell>
        </row>
        <row r="9">
          <cell r="A9" t="str">
            <v>mc</v>
          </cell>
        </row>
        <row r="10">
          <cell r="A10" t="str">
            <v>sp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2B18-88A7-49B2-AAC2-5FAF15F77AE9}">
  <sheetPr>
    <tabColor indexed="17"/>
    <pageSetUpPr autoPageBreaks="0" fitToPage="1"/>
  </sheetPr>
  <dimension ref="A1:AS217"/>
  <sheetViews>
    <sheetView tabSelected="1" zoomScaleNormal="100" workbookViewId="0">
      <pane xSplit="4" ySplit="2" topLeftCell="E3" activePane="bottomRight" state="frozen"/>
      <selection activeCell="A61" sqref="A61:IV61"/>
      <selection pane="topRight" activeCell="A61" sqref="A61:IV61"/>
      <selection pane="bottomLeft" activeCell="A61" sqref="A61:IV61"/>
      <selection pane="bottomRight"/>
    </sheetView>
  </sheetViews>
  <sheetFormatPr defaultRowHeight="12.75" customHeight="1"/>
  <cols>
    <col min="1" max="1" width="16.5703125" style="19" customWidth="1"/>
    <col min="2" max="2" width="9.85546875" style="19" customWidth="1"/>
    <col min="3" max="3" width="4.85546875" style="19" customWidth="1"/>
    <col min="4" max="4" width="14.42578125" style="19" customWidth="1"/>
    <col min="5" max="5" width="6.5703125" style="19" customWidth="1"/>
    <col min="6" max="6" width="6.42578125" style="19" customWidth="1"/>
    <col min="7" max="7" width="6.5703125" style="19" customWidth="1"/>
    <col min="8" max="8" width="6.28515625" style="19" customWidth="1"/>
    <col min="9" max="9" width="6.85546875" style="19" customWidth="1"/>
    <col min="10" max="10" width="6.140625" style="19" customWidth="1"/>
    <col min="11" max="11" width="6.85546875" style="19" customWidth="1"/>
    <col min="12" max="12" width="6.7109375" style="19" customWidth="1"/>
    <col min="13" max="13" width="12" style="19" customWidth="1"/>
    <col min="14" max="14" width="11.28515625" style="37" customWidth="1"/>
    <col min="15" max="15" width="6" style="19" customWidth="1"/>
    <col min="16" max="16" width="6.85546875" style="19" customWidth="1"/>
    <col min="17" max="17" width="7.5703125" style="19" customWidth="1"/>
    <col min="18" max="18" width="7" style="19" customWidth="1"/>
    <col min="19" max="19" width="7.85546875" style="19" customWidth="1"/>
    <col min="20" max="20" width="7.140625" style="19" hidden="1" customWidth="1"/>
    <col min="21" max="21" width="2.5703125" style="19" customWidth="1"/>
    <col min="22" max="22" width="5.5703125" style="19" customWidth="1"/>
    <col min="23" max="23" width="7.42578125" style="19" customWidth="1"/>
    <col min="24" max="24" width="3" style="19" customWidth="1"/>
    <col min="25" max="25" width="10.5703125" style="19" customWidth="1"/>
    <col min="26" max="26" width="2.28515625" style="19" customWidth="1"/>
    <col min="27" max="27" width="4.42578125" style="19" customWidth="1"/>
    <col min="28" max="28" width="4.85546875" style="19" customWidth="1"/>
    <col min="29" max="29" width="4.28515625" style="19" customWidth="1"/>
    <col min="30" max="30" width="3.85546875" style="19" customWidth="1"/>
    <col min="31" max="32" width="3.7109375" style="19" customWidth="1"/>
    <col min="33" max="33" width="4.28515625" style="19" customWidth="1"/>
    <col min="34" max="36" width="3.7109375" style="19" customWidth="1"/>
    <col min="37" max="38" width="9.140625" style="19"/>
    <col min="39" max="39" width="11.42578125" style="19" customWidth="1"/>
    <col min="40" max="40" width="9.140625" style="19"/>
    <col min="41" max="41" width="11.140625" style="19" customWidth="1"/>
    <col min="42" max="42" width="20.7109375" style="19" customWidth="1"/>
    <col min="43" max="43" width="24.7109375" style="19" customWidth="1"/>
    <col min="44" max="45" width="9.140625" style="19"/>
    <col min="46" max="46" width="11.140625" style="19" customWidth="1"/>
    <col min="47" max="256" width="9.140625" style="19"/>
    <col min="257" max="257" width="16.5703125" style="19" customWidth="1"/>
    <col min="258" max="258" width="9.85546875" style="19" customWidth="1"/>
    <col min="259" max="259" width="4.85546875" style="19" customWidth="1"/>
    <col min="260" max="260" width="14.42578125" style="19" customWidth="1"/>
    <col min="261" max="261" width="6.5703125" style="19" customWidth="1"/>
    <col min="262" max="262" width="6.42578125" style="19" customWidth="1"/>
    <col min="263" max="263" width="6.5703125" style="19" customWidth="1"/>
    <col min="264" max="264" width="6.28515625" style="19" customWidth="1"/>
    <col min="265" max="265" width="6.85546875" style="19" customWidth="1"/>
    <col min="266" max="266" width="6.140625" style="19" customWidth="1"/>
    <col min="267" max="267" width="6.85546875" style="19" customWidth="1"/>
    <col min="268" max="268" width="6.7109375" style="19" customWidth="1"/>
    <col min="269" max="269" width="12" style="19" customWidth="1"/>
    <col min="270" max="270" width="11.28515625" style="19" customWidth="1"/>
    <col min="271" max="271" width="6" style="19" customWidth="1"/>
    <col min="272" max="272" width="6.85546875" style="19" customWidth="1"/>
    <col min="273" max="273" width="7.5703125" style="19" customWidth="1"/>
    <col min="274" max="274" width="7" style="19" customWidth="1"/>
    <col min="275" max="275" width="7.85546875" style="19" customWidth="1"/>
    <col min="276" max="276" width="0" style="19" hidden="1" customWidth="1"/>
    <col min="277" max="277" width="2.5703125" style="19" customWidth="1"/>
    <col min="278" max="278" width="5.5703125" style="19" customWidth="1"/>
    <col min="279" max="279" width="7.42578125" style="19" customWidth="1"/>
    <col min="280" max="280" width="3" style="19" customWidth="1"/>
    <col min="281" max="281" width="10.5703125" style="19" customWidth="1"/>
    <col min="282" max="282" width="2.28515625" style="19" customWidth="1"/>
    <col min="283" max="283" width="4.42578125" style="19" customWidth="1"/>
    <col min="284" max="284" width="4.85546875" style="19" customWidth="1"/>
    <col min="285" max="285" width="4.28515625" style="19" customWidth="1"/>
    <col min="286" max="286" width="3.85546875" style="19" customWidth="1"/>
    <col min="287" max="288" width="3.7109375" style="19" customWidth="1"/>
    <col min="289" max="289" width="4.28515625" style="19" customWidth="1"/>
    <col min="290" max="292" width="3.7109375" style="19" customWidth="1"/>
    <col min="293" max="294" width="9.140625" style="19"/>
    <col min="295" max="295" width="11.42578125" style="19" customWidth="1"/>
    <col min="296" max="296" width="9.140625" style="19"/>
    <col min="297" max="297" width="11.140625" style="19" customWidth="1"/>
    <col min="298" max="298" width="20.7109375" style="19" customWidth="1"/>
    <col min="299" max="299" width="24.7109375" style="19" customWidth="1"/>
    <col min="300" max="301" width="9.140625" style="19"/>
    <col min="302" max="302" width="11.140625" style="19" customWidth="1"/>
    <col min="303" max="512" width="9.140625" style="19"/>
    <col min="513" max="513" width="16.5703125" style="19" customWidth="1"/>
    <col min="514" max="514" width="9.85546875" style="19" customWidth="1"/>
    <col min="515" max="515" width="4.85546875" style="19" customWidth="1"/>
    <col min="516" max="516" width="14.42578125" style="19" customWidth="1"/>
    <col min="517" max="517" width="6.5703125" style="19" customWidth="1"/>
    <col min="518" max="518" width="6.42578125" style="19" customWidth="1"/>
    <col min="519" max="519" width="6.5703125" style="19" customWidth="1"/>
    <col min="520" max="520" width="6.28515625" style="19" customWidth="1"/>
    <col min="521" max="521" width="6.85546875" style="19" customWidth="1"/>
    <col min="522" max="522" width="6.140625" style="19" customWidth="1"/>
    <col min="523" max="523" width="6.85546875" style="19" customWidth="1"/>
    <col min="524" max="524" width="6.7109375" style="19" customWidth="1"/>
    <col min="525" max="525" width="12" style="19" customWidth="1"/>
    <col min="526" max="526" width="11.28515625" style="19" customWidth="1"/>
    <col min="527" max="527" width="6" style="19" customWidth="1"/>
    <col min="528" max="528" width="6.85546875" style="19" customWidth="1"/>
    <col min="529" max="529" width="7.5703125" style="19" customWidth="1"/>
    <col min="530" max="530" width="7" style="19" customWidth="1"/>
    <col min="531" max="531" width="7.85546875" style="19" customWidth="1"/>
    <col min="532" max="532" width="0" style="19" hidden="1" customWidth="1"/>
    <col min="533" max="533" width="2.5703125" style="19" customWidth="1"/>
    <col min="534" max="534" width="5.5703125" style="19" customWidth="1"/>
    <col min="535" max="535" width="7.42578125" style="19" customWidth="1"/>
    <col min="536" max="536" width="3" style="19" customWidth="1"/>
    <col min="537" max="537" width="10.5703125" style="19" customWidth="1"/>
    <col min="538" max="538" width="2.28515625" style="19" customWidth="1"/>
    <col min="539" max="539" width="4.42578125" style="19" customWidth="1"/>
    <col min="540" max="540" width="4.85546875" style="19" customWidth="1"/>
    <col min="541" max="541" width="4.28515625" style="19" customWidth="1"/>
    <col min="542" max="542" width="3.85546875" style="19" customWidth="1"/>
    <col min="543" max="544" width="3.7109375" style="19" customWidth="1"/>
    <col min="545" max="545" width="4.28515625" style="19" customWidth="1"/>
    <col min="546" max="548" width="3.7109375" style="19" customWidth="1"/>
    <col min="549" max="550" width="9.140625" style="19"/>
    <col min="551" max="551" width="11.42578125" style="19" customWidth="1"/>
    <col min="552" max="552" width="9.140625" style="19"/>
    <col min="553" max="553" width="11.140625" style="19" customWidth="1"/>
    <col min="554" max="554" width="20.7109375" style="19" customWidth="1"/>
    <col min="555" max="555" width="24.7109375" style="19" customWidth="1"/>
    <col min="556" max="557" width="9.140625" style="19"/>
    <col min="558" max="558" width="11.140625" style="19" customWidth="1"/>
    <col min="559" max="768" width="9.140625" style="19"/>
    <col min="769" max="769" width="16.5703125" style="19" customWidth="1"/>
    <col min="770" max="770" width="9.85546875" style="19" customWidth="1"/>
    <col min="771" max="771" width="4.85546875" style="19" customWidth="1"/>
    <col min="772" max="772" width="14.42578125" style="19" customWidth="1"/>
    <col min="773" max="773" width="6.5703125" style="19" customWidth="1"/>
    <col min="774" max="774" width="6.42578125" style="19" customWidth="1"/>
    <col min="775" max="775" width="6.5703125" style="19" customWidth="1"/>
    <col min="776" max="776" width="6.28515625" style="19" customWidth="1"/>
    <col min="777" max="777" width="6.85546875" style="19" customWidth="1"/>
    <col min="778" max="778" width="6.140625" style="19" customWidth="1"/>
    <col min="779" max="779" width="6.85546875" style="19" customWidth="1"/>
    <col min="780" max="780" width="6.7109375" style="19" customWidth="1"/>
    <col min="781" max="781" width="12" style="19" customWidth="1"/>
    <col min="782" max="782" width="11.28515625" style="19" customWidth="1"/>
    <col min="783" max="783" width="6" style="19" customWidth="1"/>
    <col min="784" max="784" width="6.85546875" style="19" customWidth="1"/>
    <col min="785" max="785" width="7.5703125" style="19" customWidth="1"/>
    <col min="786" max="786" width="7" style="19" customWidth="1"/>
    <col min="787" max="787" width="7.85546875" style="19" customWidth="1"/>
    <col min="788" max="788" width="0" style="19" hidden="1" customWidth="1"/>
    <col min="789" max="789" width="2.5703125" style="19" customWidth="1"/>
    <col min="790" max="790" width="5.5703125" style="19" customWidth="1"/>
    <col min="791" max="791" width="7.42578125" style="19" customWidth="1"/>
    <col min="792" max="792" width="3" style="19" customWidth="1"/>
    <col min="793" max="793" width="10.5703125" style="19" customWidth="1"/>
    <col min="794" max="794" width="2.28515625" style="19" customWidth="1"/>
    <col min="795" max="795" width="4.42578125" style="19" customWidth="1"/>
    <col min="796" max="796" width="4.85546875" style="19" customWidth="1"/>
    <col min="797" max="797" width="4.28515625" style="19" customWidth="1"/>
    <col min="798" max="798" width="3.85546875" style="19" customWidth="1"/>
    <col min="799" max="800" width="3.7109375" style="19" customWidth="1"/>
    <col min="801" max="801" width="4.28515625" style="19" customWidth="1"/>
    <col min="802" max="804" width="3.7109375" style="19" customWidth="1"/>
    <col min="805" max="806" width="9.140625" style="19"/>
    <col min="807" max="807" width="11.42578125" style="19" customWidth="1"/>
    <col min="808" max="808" width="9.140625" style="19"/>
    <col min="809" max="809" width="11.140625" style="19" customWidth="1"/>
    <col min="810" max="810" width="20.7109375" style="19" customWidth="1"/>
    <col min="811" max="811" width="24.7109375" style="19" customWidth="1"/>
    <col min="812" max="813" width="9.140625" style="19"/>
    <col min="814" max="814" width="11.140625" style="19" customWidth="1"/>
    <col min="815" max="1024" width="9.140625" style="19"/>
    <col min="1025" max="1025" width="16.5703125" style="19" customWidth="1"/>
    <col min="1026" max="1026" width="9.85546875" style="19" customWidth="1"/>
    <col min="1027" max="1027" width="4.85546875" style="19" customWidth="1"/>
    <col min="1028" max="1028" width="14.42578125" style="19" customWidth="1"/>
    <col min="1029" max="1029" width="6.5703125" style="19" customWidth="1"/>
    <col min="1030" max="1030" width="6.42578125" style="19" customWidth="1"/>
    <col min="1031" max="1031" width="6.5703125" style="19" customWidth="1"/>
    <col min="1032" max="1032" width="6.28515625" style="19" customWidth="1"/>
    <col min="1033" max="1033" width="6.85546875" style="19" customWidth="1"/>
    <col min="1034" max="1034" width="6.140625" style="19" customWidth="1"/>
    <col min="1035" max="1035" width="6.85546875" style="19" customWidth="1"/>
    <col min="1036" max="1036" width="6.7109375" style="19" customWidth="1"/>
    <col min="1037" max="1037" width="12" style="19" customWidth="1"/>
    <col min="1038" max="1038" width="11.28515625" style="19" customWidth="1"/>
    <col min="1039" max="1039" width="6" style="19" customWidth="1"/>
    <col min="1040" max="1040" width="6.85546875" style="19" customWidth="1"/>
    <col min="1041" max="1041" width="7.5703125" style="19" customWidth="1"/>
    <col min="1042" max="1042" width="7" style="19" customWidth="1"/>
    <col min="1043" max="1043" width="7.85546875" style="19" customWidth="1"/>
    <col min="1044" max="1044" width="0" style="19" hidden="1" customWidth="1"/>
    <col min="1045" max="1045" width="2.5703125" style="19" customWidth="1"/>
    <col min="1046" max="1046" width="5.5703125" style="19" customWidth="1"/>
    <col min="1047" max="1047" width="7.42578125" style="19" customWidth="1"/>
    <col min="1048" max="1048" width="3" style="19" customWidth="1"/>
    <col min="1049" max="1049" width="10.5703125" style="19" customWidth="1"/>
    <col min="1050" max="1050" width="2.28515625" style="19" customWidth="1"/>
    <col min="1051" max="1051" width="4.42578125" style="19" customWidth="1"/>
    <col min="1052" max="1052" width="4.85546875" style="19" customWidth="1"/>
    <col min="1053" max="1053" width="4.28515625" style="19" customWidth="1"/>
    <col min="1054" max="1054" width="3.85546875" style="19" customWidth="1"/>
    <col min="1055" max="1056" width="3.7109375" style="19" customWidth="1"/>
    <col min="1057" max="1057" width="4.28515625" style="19" customWidth="1"/>
    <col min="1058" max="1060" width="3.7109375" style="19" customWidth="1"/>
    <col min="1061" max="1062" width="9.140625" style="19"/>
    <col min="1063" max="1063" width="11.42578125" style="19" customWidth="1"/>
    <col min="1064" max="1064" width="9.140625" style="19"/>
    <col min="1065" max="1065" width="11.140625" style="19" customWidth="1"/>
    <col min="1066" max="1066" width="20.7109375" style="19" customWidth="1"/>
    <col min="1067" max="1067" width="24.7109375" style="19" customWidth="1"/>
    <col min="1068" max="1069" width="9.140625" style="19"/>
    <col min="1070" max="1070" width="11.140625" style="19" customWidth="1"/>
    <col min="1071" max="1280" width="9.140625" style="19"/>
    <col min="1281" max="1281" width="16.5703125" style="19" customWidth="1"/>
    <col min="1282" max="1282" width="9.85546875" style="19" customWidth="1"/>
    <col min="1283" max="1283" width="4.85546875" style="19" customWidth="1"/>
    <col min="1284" max="1284" width="14.42578125" style="19" customWidth="1"/>
    <col min="1285" max="1285" width="6.5703125" style="19" customWidth="1"/>
    <col min="1286" max="1286" width="6.42578125" style="19" customWidth="1"/>
    <col min="1287" max="1287" width="6.5703125" style="19" customWidth="1"/>
    <col min="1288" max="1288" width="6.28515625" style="19" customWidth="1"/>
    <col min="1289" max="1289" width="6.85546875" style="19" customWidth="1"/>
    <col min="1290" max="1290" width="6.140625" style="19" customWidth="1"/>
    <col min="1291" max="1291" width="6.85546875" style="19" customWidth="1"/>
    <col min="1292" max="1292" width="6.7109375" style="19" customWidth="1"/>
    <col min="1293" max="1293" width="12" style="19" customWidth="1"/>
    <col min="1294" max="1294" width="11.28515625" style="19" customWidth="1"/>
    <col min="1295" max="1295" width="6" style="19" customWidth="1"/>
    <col min="1296" max="1296" width="6.85546875" style="19" customWidth="1"/>
    <col min="1297" max="1297" width="7.5703125" style="19" customWidth="1"/>
    <col min="1298" max="1298" width="7" style="19" customWidth="1"/>
    <col min="1299" max="1299" width="7.85546875" style="19" customWidth="1"/>
    <col min="1300" max="1300" width="0" style="19" hidden="1" customWidth="1"/>
    <col min="1301" max="1301" width="2.5703125" style="19" customWidth="1"/>
    <col min="1302" max="1302" width="5.5703125" style="19" customWidth="1"/>
    <col min="1303" max="1303" width="7.42578125" style="19" customWidth="1"/>
    <col min="1304" max="1304" width="3" style="19" customWidth="1"/>
    <col min="1305" max="1305" width="10.5703125" style="19" customWidth="1"/>
    <col min="1306" max="1306" width="2.28515625" style="19" customWidth="1"/>
    <col min="1307" max="1307" width="4.42578125" style="19" customWidth="1"/>
    <col min="1308" max="1308" width="4.85546875" style="19" customWidth="1"/>
    <col min="1309" max="1309" width="4.28515625" style="19" customWidth="1"/>
    <col min="1310" max="1310" width="3.85546875" style="19" customWidth="1"/>
    <col min="1311" max="1312" width="3.7109375" style="19" customWidth="1"/>
    <col min="1313" max="1313" width="4.28515625" style="19" customWidth="1"/>
    <col min="1314" max="1316" width="3.7109375" style="19" customWidth="1"/>
    <col min="1317" max="1318" width="9.140625" style="19"/>
    <col min="1319" max="1319" width="11.42578125" style="19" customWidth="1"/>
    <col min="1320" max="1320" width="9.140625" style="19"/>
    <col min="1321" max="1321" width="11.140625" style="19" customWidth="1"/>
    <col min="1322" max="1322" width="20.7109375" style="19" customWidth="1"/>
    <col min="1323" max="1323" width="24.7109375" style="19" customWidth="1"/>
    <col min="1324" max="1325" width="9.140625" style="19"/>
    <col min="1326" max="1326" width="11.140625" style="19" customWidth="1"/>
    <col min="1327" max="1536" width="9.140625" style="19"/>
    <col min="1537" max="1537" width="16.5703125" style="19" customWidth="1"/>
    <col min="1538" max="1538" width="9.85546875" style="19" customWidth="1"/>
    <col min="1539" max="1539" width="4.85546875" style="19" customWidth="1"/>
    <col min="1540" max="1540" width="14.42578125" style="19" customWidth="1"/>
    <col min="1541" max="1541" width="6.5703125" style="19" customWidth="1"/>
    <col min="1542" max="1542" width="6.42578125" style="19" customWidth="1"/>
    <col min="1543" max="1543" width="6.5703125" style="19" customWidth="1"/>
    <col min="1544" max="1544" width="6.28515625" style="19" customWidth="1"/>
    <col min="1545" max="1545" width="6.85546875" style="19" customWidth="1"/>
    <col min="1546" max="1546" width="6.140625" style="19" customWidth="1"/>
    <col min="1547" max="1547" width="6.85546875" style="19" customWidth="1"/>
    <col min="1548" max="1548" width="6.7109375" style="19" customWidth="1"/>
    <col min="1549" max="1549" width="12" style="19" customWidth="1"/>
    <col min="1550" max="1550" width="11.28515625" style="19" customWidth="1"/>
    <col min="1551" max="1551" width="6" style="19" customWidth="1"/>
    <col min="1552" max="1552" width="6.85546875" style="19" customWidth="1"/>
    <col min="1553" max="1553" width="7.5703125" style="19" customWidth="1"/>
    <col min="1554" max="1554" width="7" style="19" customWidth="1"/>
    <col min="1555" max="1555" width="7.85546875" style="19" customWidth="1"/>
    <col min="1556" max="1556" width="0" style="19" hidden="1" customWidth="1"/>
    <col min="1557" max="1557" width="2.5703125" style="19" customWidth="1"/>
    <col min="1558" max="1558" width="5.5703125" style="19" customWidth="1"/>
    <col min="1559" max="1559" width="7.42578125" style="19" customWidth="1"/>
    <col min="1560" max="1560" width="3" style="19" customWidth="1"/>
    <col min="1561" max="1561" width="10.5703125" style="19" customWidth="1"/>
    <col min="1562" max="1562" width="2.28515625" style="19" customWidth="1"/>
    <col min="1563" max="1563" width="4.42578125" style="19" customWidth="1"/>
    <col min="1564" max="1564" width="4.85546875" style="19" customWidth="1"/>
    <col min="1565" max="1565" width="4.28515625" style="19" customWidth="1"/>
    <col min="1566" max="1566" width="3.85546875" style="19" customWidth="1"/>
    <col min="1567" max="1568" width="3.7109375" style="19" customWidth="1"/>
    <col min="1569" max="1569" width="4.28515625" style="19" customWidth="1"/>
    <col min="1570" max="1572" width="3.7109375" style="19" customWidth="1"/>
    <col min="1573" max="1574" width="9.140625" style="19"/>
    <col min="1575" max="1575" width="11.42578125" style="19" customWidth="1"/>
    <col min="1576" max="1576" width="9.140625" style="19"/>
    <col min="1577" max="1577" width="11.140625" style="19" customWidth="1"/>
    <col min="1578" max="1578" width="20.7109375" style="19" customWidth="1"/>
    <col min="1579" max="1579" width="24.7109375" style="19" customWidth="1"/>
    <col min="1580" max="1581" width="9.140625" style="19"/>
    <col min="1582" max="1582" width="11.140625" style="19" customWidth="1"/>
    <col min="1583" max="1792" width="9.140625" style="19"/>
    <col min="1793" max="1793" width="16.5703125" style="19" customWidth="1"/>
    <col min="1794" max="1794" width="9.85546875" style="19" customWidth="1"/>
    <col min="1795" max="1795" width="4.85546875" style="19" customWidth="1"/>
    <col min="1796" max="1796" width="14.42578125" style="19" customWidth="1"/>
    <col min="1797" max="1797" width="6.5703125" style="19" customWidth="1"/>
    <col min="1798" max="1798" width="6.42578125" style="19" customWidth="1"/>
    <col min="1799" max="1799" width="6.5703125" style="19" customWidth="1"/>
    <col min="1800" max="1800" width="6.28515625" style="19" customWidth="1"/>
    <col min="1801" max="1801" width="6.85546875" style="19" customWidth="1"/>
    <col min="1802" max="1802" width="6.140625" style="19" customWidth="1"/>
    <col min="1803" max="1803" width="6.85546875" style="19" customWidth="1"/>
    <col min="1804" max="1804" width="6.7109375" style="19" customWidth="1"/>
    <col min="1805" max="1805" width="12" style="19" customWidth="1"/>
    <col min="1806" max="1806" width="11.28515625" style="19" customWidth="1"/>
    <col min="1807" max="1807" width="6" style="19" customWidth="1"/>
    <col min="1808" max="1808" width="6.85546875" style="19" customWidth="1"/>
    <col min="1809" max="1809" width="7.5703125" style="19" customWidth="1"/>
    <col min="1810" max="1810" width="7" style="19" customWidth="1"/>
    <col min="1811" max="1811" width="7.85546875" style="19" customWidth="1"/>
    <col min="1812" max="1812" width="0" style="19" hidden="1" customWidth="1"/>
    <col min="1813" max="1813" width="2.5703125" style="19" customWidth="1"/>
    <col min="1814" max="1814" width="5.5703125" style="19" customWidth="1"/>
    <col min="1815" max="1815" width="7.42578125" style="19" customWidth="1"/>
    <col min="1816" max="1816" width="3" style="19" customWidth="1"/>
    <col min="1817" max="1817" width="10.5703125" style="19" customWidth="1"/>
    <col min="1818" max="1818" width="2.28515625" style="19" customWidth="1"/>
    <col min="1819" max="1819" width="4.42578125" style="19" customWidth="1"/>
    <col min="1820" max="1820" width="4.85546875" style="19" customWidth="1"/>
    <col min="1821" max="1821" width="4.28515625" style="19" customWidth="1"/>
    <col min="1822" max="1822" width="3.85546875" style="19" customWidth="1"/>
    <col min="1823" max="1824" width="3.7109375" style="19" customWidth="1"/>
    <col min="1825" max="1825" width="4.28515625" style="19" customWidth="1"/>
    <col min="1826" max="1828" width="3.7109375" style="19" customWidth="1"/>
    <col min="1829" max="1830" width="9.140625" style="19"/>
    <col min="1831" max="1831" width="11.42578125" style="19" customWidth="1"/>
    <col min="1832" max="1832" width="9.140625" style="19"/>
    <col min="1833" max="1833" width="11.140625" style="19" customWidth="1"/>
    <col min="1834" max="1834" width="20.7109375" style="19" customWidth="1"/>
    <col min="1835" max="1835" width="24.7109375" style="19" customWidth="1"/>
    <col min="1836" max="1837" width="9.140625" style="19"/>
    <col min="1838" max="1838" width="11.140625" style="19" customWidth="1"/>
    <col min="1839" max="2048" width="9.140625" style="19"/>
    <col min="2049" max="2049" width="16.5703125" style="19" customWidth="1"/>
    <col min="2050" max="2050" width="9.85546875" style="19" customWidth="1"/>
    <col min="2051" max="2051" width="4.85546875" style="19" customWidth="1"/>
    <col min="2052" max="2052" width="14.42578125" style="19" customWidth="1"/>
    <col min="2053" max="2053" width="6.5703125" style="19" customWidth="1"/>
    <col min="2054" max="2054" width="6.42578125" style="19" customWidth="1"/>
    <col min="2055" max="2055" width="6.5703125" style="19" customWidth="1"/>
    <col min="2056" max="2056" width="6.28515625" style="19" customWidth="1"/>
    <col min="2057" max="2057" width="6.85546875" style="19" customWidth="1"/>
    <col min="2058" max="2058" width="6.140625" style="19" customWidth="1"/>
    <col min="2059" max="2059" width="6.85546875" style="19" customWidth="1"/>
    <col min="2060" max="2060" width="6.7109375" style="19" customWidth="1"/>
    <col min="2061" max="2061" width="12" style="19" customWidth="1"/>
    <col min="2062" max="2062" width="11.28515625" style="19" customWidth="1"/>
    <col min="2063" max="2063" width="6" style="19" customWidth="1"/>
    <col min="2064" max="2064" width="6.85546875" style="19" customWidth="1"/>
    <col min="2065" max="2065" width="7.5703125" style="19" customWidth="1"/>
    <col min="2066" max="2066" width="7" style="19" customWidth="1"/>
    <col min="2067" max="2067" width="7.85546875" style="19" customWidth="1"/>
    <col min="2068" max="2068" width="0" style="19" hidden="1" customWidth="1"/>
    <col min="2069" max="2069" width="2.5703125" style="19" customWidth="1"/>
    <col min="2070" max="2070" width="5.5703125" style="19" customWidth="1"/>
    <col min="2071" max="2071" width="7.42578125" style="19" customWidth="1"/>
    <col min="2072" max="2072" width="3" style="19" customWidth="1"/>
    <col min="2073" max="2073" width="10.5703125" style="19" customWidth="1"/>
    <col min="2074" max="2074" width="2.28515625" style="19" customWidth="1"/>
    <col min="2075" max="2075" width="4.42578125" style="19" customWidth="1"/>
    <col min="2076" max="2076" width="4.85546875" style="19" customWidth="1"/>
    <col min="2077" max="2077" width="4.28515625" style="19" customWidth="1"/>
    <col min="2078" max="2078" width="3.85546875" style="19" customWidth="1"/>
    <col min="2079" max="2080" width="3.7109375" style="19" customWidth="1"/>
    <col min="2081" max="2081" width="4.28515625" style="19" customWidth="1"/>
    <col min="2082" max="2084" width="3.7109375" style="19" customWidth="1"/>
    <col min="2085" max="2086" width="9.140625" style="19"/>
    <col min="2087" max="2087" width="11.42578125" style="19" customWidth="1"/>
    <col min="2088" max="2088" width="9.140625" style="19"/>
    <col min="2089" max="2089" width="11.140625" style="19" customWidth="1"/>
    <col min="2090" max="2090" width="20.7109375" style="19" customWidth="1"/>
    <col min="2091" max="2091" width="24.7109375" style="19" customWidth="1"/>
    <col min="2092" max="2093" width="9.140625" style="19"/>
    <col min="2094" max="2094" width="11.140625" style="19" customWidth="1"/>
    <col min="2095" max="2304" width="9.140625" style="19"/>
    <col min="2305" max="2305" width="16.5703125" style="19" customWidth="1"/>
    <col min="2306" max="2306" width="9.85546875" style="19" customWidth="1"/>
    <col min="2307" max="2307" width="4.85546875" style="19" customWidth="1"/>
    <col min="2308" max="2308" width="14.42578125" style="19" customWidth="1"/>
    <col min="2309" max="2309" width="6.5703125" style="19" customWidth="1"/>
    <col min="2310" max="2310" width="6.42578125" style="19" customWidth="1"/>
    <col min="2311" max="2311" width="6.5703125" style="19" customWidth="1"/>
    <col min="2312" max="2312" width="6.28515625" style="19" customWidth="1"/>
    <col min="2313" max="2313" width="6.85546875" style="19" customWidth="1"/>
    <col min="2314" max="2314" width="6.140625" style="19" customWidth="1"/>
    <col min="2315" max="2315" width="6.85546875" style="19" customWidth="1"/>
    <col min="2316" max="2316" width="6.7109375" style="19" customWidth="1"/>
    <col min="2317" max="2317" width="12" style="19" customWidth="1"/>
    <col min="2318" max="2318" width="11.28515625" style="19" customWidth="1"/>
    <col min="2319" max="2319" width="6" style="19" customWidth="1"/>
    <col min="2320" max="2320" width="6.85546875" style="19" customWidth="1"/>
    <col min="2321" max="2321" width="7.5703125" style="19" customWidth="1"/>
    <col min="2322" max="2322" width="7" style="19" customWidth="1"/>
    <col min="2323" max="2323" width="7.85546875" style="19" customWidth="1"/>
    <col min="2324" max="2324" width="0" style="19" hidden="1" customWidth="1"/>
    <col min="2325" max="2325" width="2.5703125" style="19" customWidth="1"/>
    <col min="2326" max="2326" width="5.5703125" style="19" customWidth="1"/>
    <col min="2327" max="2327" width="7.42578125" style="19" customWidth="1"/>
    <col min="2328" max="2328" width="3" style="19" customWidth="1"/>
    <col min="2329" max="2329" width="10.5703125" style="19" customWidth="1"/>
    <col min="2330" max="2330" width="2.28515625" style="19" customWidth="1"/>
    <col min="2331" max="2331" width="4.42578125" style="19" customWidth="1"/>
    <col min="2332" max="2332" width="4.85546875" style="19" customWidth="1"/>
    <col min="2333" max="2333" width="4.28515625" style="19" customWidth="1"/>
    <col min="2334" max="2334" width="3.85546875" style="19" customWidth="1"/>
    <col min="2335" max="2336" width="3.7109375" style="19" customWidth="1"/>
    <col min="2337" max="2337" width="4.28515625" style="19" customWidth="1"/>
    <col min="2338" max="2340" width="3.7109375" style="19" customWidth="1"/>
    <col min="2341" max="2342" width="9.140625" style="19"/>
    <col min="2343" max="2343" width="11.42578125" style="19" customWidth="1"/>
    <col min="2344" max="2344" width="9.140625" style="19"/>
    <col min="2345" max="2345" width="11.140625" style="19" customWidth="1"/>
    <col min="2346" max="2346" width="20.7109375" style="19" customWidth="1"/>
    <col min="2347" max="2347" width="24.7109375" style="19" customWidth="1"/>
    <col min="2348" max="2349" width="9.140625" style="19"/>
    <col min="2350" max="2350" width="11.140625" style="19" customWidth="1"/>
    <col min="2351" max="2560" width="9.140625" style="19"/>
    <col min="2561" max="2561" width="16.5703125" style="19" customWidth="1"/>
    <col min="2562" max="2562" width="9.85546875" style="19" customWidth="1"/>
    <col min="2563" max="2563" width="4.85546875" style="19" customWidth="1"/>
    <col min="2564" max="2564" width="14.42578125" style="19" customWidth="1"/>
    <col min="2565" max="2565" width="6.5703125" style="19" customWidth="1"/>
    <col min="2566" max="2566" width="6.42578125" style="19" customWidth="1"/>
    <col min="2567" max="2567" width="6.5703125" style="19" customWidth="1"/>
    <col min="2568" max="2568" width="6.28515625" style="19" customWidth="1"/>
    <col min="2569" max="2569" width="6.85546875" style="19" customWidth="1"/>
    <col min="2570" max="2570" width="6.140625" style="19" customWidth="1"/>
    <col min="2571" max="2571" width="6.85546875" style="19" customWidth="1"/>
    <col min="2572" max="2572" width="6.7109375" style="19" customWidth="1"/>
    <col min="2573" max="2573" width="12" style="19" customWidth="1"/>
    <col min="2574" max="2574" width="11.28515625" style="19" customWidth="1"/>
    <col min="2575" max="2575" width="6" style="19" customWidth="1"/>
    <col min="2576" max="2576" width="6.85546875" style="19" customWidth="1"/>
    <col min="2577" max="2577" width="7.5703125" style="19" customWidth="1"/>
    <col min="2578" max="2578" width="7" style="19" customWidth="1"/>
    <col min="2579" max="2579" width="7.85546875" style="19" customWidth="1"/>
    <col min="2580" max="2580" width="0" style="19" hidden="1" customWidth="1"/>
    <col min="2581" max="2581" width="2.5703125" style="19" customWidth="1"/>
    <col min="2582" max="2582" width="5.5703125" style="19" customWidth="1"/>
    <col min="2583" max="2583" width="7.42578125" style="19" customWidth="1"/>
    <col min="2584" max="2584" width="3" style="19" customWidth="1"/>
    <col min="2585" max="2585" width="10.5703125" style="19" customWidth="1"/>
    <col min="2586" max="2586" width="2.28515625" style="19" customWidth="1"/>
    <col min="2587" max="2587" width="4.42578125" style="19" customWidth="1"/>
    <col min="2588" max="2588" width="4.85546875" style="19" customWidth="1"/>
    <col min="2589" max="2589" width="4.28515625" style="19" customWidth="1"/>
    <col min="2590" max="2590" width="3.85546875" style="19" customWidth="1"/>
    <col min="2591" max="2592" width="3.7109375" style="19" customWidth="1"/>
    <col min="2593" max="2593" width="4.28515625" style="19" customWidth="1"/>
    <col min="2594" max="2596" width="3.7109375" style="19" customWidth="1"/>
    <col min="2597" max="2598" width="9.140625" style="19"/>
    <col min="2599" max="2599" width="11.42578125" style="19" customWidth="1"/>
    <col min="2600" max="2600" width="9.140625" style="19"/>
    <col min="2601" max="2601" width="11.140625" style="19" customWidth="1"/>
    <col min="2602" max="2602" width="20.7109375" style="19" customWidth="1"/>
    <col min="2603" max="2603" width="24.7109375" style="19" customWidth="1"/>
    <col min="2604" max="2605" width="9.140625" style="19"/>
    <col min="2606" max="2606" width="11.140625" style="19" customWidth="1"/>
    <col min="2607" max="2816" width="9.140625" style="19"/>
    <col min="2817" max="2817" width="16.5703125" style="19" customWidth="1"/>
    <col min="2818" max="2818" width="9.85546875" style="19" customWidth="1"/>
    <col min="2819" max="2819" width="4.85546875" style="19" customWidth="1"/>
    <col min="2820" max="2820" width="14.42578125" style="19" customWidth="1"/>
    <col min="2821" max="2821" width="6.5703125" style="19" customWidth="1"/>
    <col min="2822" max="2822" width="6.42578125" style="19" customWidth="1"/>
    <col min="2823" max="2823" width="6.5703125" style="19" customWidth="1"/>
    <col min="2824" max="2824" width="6.28515625" style="19" customWidth="1"/>
    <col min="2825" max="2825" width="6.85546875" style="19" customWidth="1"/>
    <col min="2826" max="2826" width="6.140625" style="19" customWidth="1"/>
    <col min="2827" max="2827" width="6.85546875" style="19" customWidth="1"/>
    <col min="2828" max="2828" width="6.7109375" style="19" customWidth="1"/>
    <col min="2829" max="2829" width="12" style="19" customWidth="1"/>
    <col min="2830" max="2830" width="11.28515625" style="19" customWidth="1"/>
    <col min="2831" max="2831" width="6" style="19" customWidth="1"/>
    <col min="2832" max="2832" width="6.85546875" style="19" customWidth="1"/>
    <col min="2833" max="2833" width="7.5703125" style="19" customWidth="1"/>
    <col min="2834" max="2834" width="7" style="19" customWidth="1"/>
    <col min="2835" max="2835" width="7.85546875" style="19" customWidth="1"/>
    <col min="2836" max="2836" width="0" style="19" hidden="1" customWidth="1"/>
    <col min="2837" max="2837" width="2.5703125" style="19" customWidth="1"/>
    <col min="2838" max="2838" width="5.5703125" style="19" customWidth="1"/>
    <col min="2839" max="2839" width="7.42578125" style="19" customWidth="1"/>
    <col min="2840" max="2840" width="3" style="19" customWidth="1"/>
    <col min="2841" max="2841" width="10.5703125" style="19" customWidth="1"/>
    <col min="2842" max="2842" width="2.28515625" style="19" customWidth="1"/>
    <col min="2843" max="2843" width="4.42578125" style="19" customWidth="1"/>
    <col min="2844" max="2844" width="4.85546875" style="19" customWidth="1"/>
    <col min="2845" max="2845" width="4.28515625" style="19" customWidth="1"/>
    <col min="2846" max="2846" width="3.85546875" style="19" customWidth="1"/>
    <col min="2847" max="2848" width="3.7109375" style="19" customWidth="1"/>
    <col min="2849" max="2849" width="4.28515625" style="19" customWidth="1"/>
    <col min="2850" max="2852" width="3.7109375" style="19" customWidth="1"/>
    <col min="2853" max="2854" width="9.140625" style="19"/>
    <col min="2855" max="2855" width="11.42578125" style="19" customWidth="1"/>
    <col min="2856" max="2856" width="9.140625" style="19"/>
    <col min="2857" max="2857" width="11.140625" style="19" customWidth="1"/>
    <col min="2858" max="2858" width="20.7109375" style="19" customWidth="1"/>
    <col min="2859" max="2859" width="24.7109375" style="19" customWidth="1"/>
    <col min="2860" max="2861" width="9.140625" style="19"/>
    <col min="2862" max="2862" width="11.140625" style="19" customWidth="1"/>
    <col min="2863" max="3072" width="9.140625" style="19"/>
    <col min="3073" max="3073" width="16.5703125" style="19" customWidth="1"/>
    <col min="3074" max="3074" width="9.85546875" style="19" customWidth="1"/>
    <col min="3075" max="3075" width="4.85546875" style="19" customWidth="1"/>
    <col min="3076" max="3076" width="14.42578125" style="19" customWidth="1"/>
    <col min="3077" max="3077" width="6.5703125" style="19" customWidth="1"/>
    <col min="3078" max="3078" width="6.42578125" style="19" customWidth="1"/>
    <col min="3079" max="3079" width="6.5703125" style="19" customWidth="1"/>
    <col min="3080" max="3080" width="6.28515625" style="19" customWidth="1"/>
    <col min="3081" max="3081" width="6.85546875" style="19" customWidth="1"/>
    <col min="3082" max="3082" width="6.140625" style="19" customWidth="1"/>
    <col min="3083" max="3083" width="6.85546875" style="19" customWidth="1"/>
    <col min="3084" max="3084" width="6.7109375" style="19" customWidth="1"/>
    <col min="3085" max="3085" width="12" style="19" customWidth="1"/>
    <col min="3086" max="3086" width="11.28515625" style="19" customWidth="1"/>
    <col min="3087" max="3087" width="6" style="19" customWidth="1"/>
    <col min="3088" max="3088" width="6.85546875" style="19" customWidth="1"/>
    <col min="3089" max="3089" width="7.5703125" style="19" customWidth="1"/>
    <col min="3090" max="3090" width="7" style="19" customWidth="1"/>
    <col min="3091" max="3091" width="7.85546875" style="19" customWidth="1"/>
    <col min="3092" max="3092" width="0" style="19" hidden="1" customWidth="1"/>
    <col min="3093" max="3093" width="2.5703125" style="19" customWidth="1"/>
    <col min="3094" max="3094" width="5.5703125" style="19" customWidth="1"/>
    <col min="3095" max="3095" width="7.42578125" style="19" customWidth="1"/>
    <col min="3096" max="3096" width="3" style="19" customWidth="1"/>
    <col min="3097" max="3097" width="10.5703125" style="19" customWidth="1"/>
    <col min="3098" max="3098" width="2.28515625" style="19" customWidth="1"/>
    <col min="3099" max="3099" width="4.42578125" style="19" customWidth="1"/>
    <col min="3100" max="3100" width="4.85546875" style="19" customWidth="1"/>
    <col min="3101" max="3101" width="4.28515625" style="19" customWidth="1"/>
    <col min="3102" max="3102" width="3.85546875" style="19" customWidth="1"/>
    <col min="3103" max="3104" width="3.7109375" style="19" customWidth="1"/>
    <col min="3105" max="3105" width="4.28515625" style="19" customWidth="1"/>
    <col min="3106" max="3108" width="3.7109375" style="19" customWidth="1"/>
    <col min="3109" max="3110" width="9.140625" style="19"/>
    <col min="3111" max="3111" width="11.42578125" style="19" customWidth="1"/>
    <col min="3112" max="3112" width="9.140625" style="19"/>
    <col min="3113" max="3113" width="11.140625" style="19" customWidth="1"/>
    <col min="3114" max="3114" width="20.7109375" style="19" customWidth="1"/>
    <col min="3115" max="3115" width="24.7109375" style="19" customWidth="1"/>
    <col min="3116" max="3117" width="9.140625" style="19"/>
    <col min="3118" max="3118" width="11.140625" style="19" customWidth="1"/>
    <col min="3119" max="3328" width="9.140625" style="19"/>
    <col min="3329" max="3329" width="16.5703125" style="19" customWidth="1"/>
    <col min="3330" max="3330" width="9.85546875" style="19" customWidth="1"/>
    <col min="3331" max="3331" width="4.85546875" style="19" customWidth="1"/>
    <col min="3332" max="3332" width="14.42578125" style="19" customWidth="1"/>
    <col min="3333" max="3333" width="6.5703125" style="19" customWidth="1"/>
    <col min="3334" max="3334" width="6.42578125" style="19" customWidth="1"/>
    <col min="3335" max="3335" width="6.5703125" style="19" customWidth="1"/>
    <col min="3336" max="3336" width="6.28515625" style="19" customWidth="1"/>
    <col min="3337" max="3337" width="6.85546875" style="19" customWidth="1"/>
    <col min="3338" max="3338" width="6.140625" style="19" customWidth="1"/>
    <col min="3339" max="3339" width="6.85546875" style="19" customWidth="1"/>
    <col min="3340" max="3340" width="6.7109375" style="19" customWidth="1"/>
    <col min="3341" max="3341" width="12" style="19" customWidth="1"/>
    <col min="3342" max="3342" width="11.28515625" style="19" customWidth="1"/>
    <col min="3343" max="3343" width="6" style="19" customWidth="1"/>
    <col min="3344" max="3344" width="6.85546875" style="19" customWidth="1"/>
    <col min="3345" max="3345" width="7.5703125" style="19" customWidth="1"/>
    <col min="3346" max="3346" width="7" style="19" customWidth="1"/>
    <col min="3347" max="3347" width="7.85546875" style="19" customWidth="1"/>
    <col min="3348" max="3348" width="0" style="19" hidden="1" customWidth="1"/>
    <col min="3349" max="3349" width="2.5703125" style="19" customWidth="1"/>
    <col min="3350" max="3350" width="5.5703125" style="19" customWidth="1"/>
    <col min="3351" max="3351" width="7.42578125" style="19" customWidth="1"/>
    <col min="3352" max="3352" width="3" style="19" customWidth="1"/>
    <col min="3353" max="3353" width="10.5703125" style="19" customWidth="1"/>
    <col min="3354" max="3354" width="2.28515625" style="19" customWidth="1"/>
    <col min="3355" max="3355" width="4.42578125" style="19" customWidth="1"/>
    <col min="3356" max="3356" width="4.85546875" style="19" customWidth="1"/>
    <col min="3357" max="3357" width="4.28515625" style="19" customWidth="1"/>
    <col min="3358" max="3358" width="3.85546875" style="19" customWidth="1"/>
    <col min="3359" max="3360" width="3.7109375" style="19" customWidth="1"/>
    <col min="3361" max="3361" width="4.28515625" style="19" customWidth="1"/>
    <col min="3362" max="3364" width="3.7109375" style="19" customWidth="1"/>
    <col min="3365" max="3366" width="9.140625" style="19"/>
    <col min="3367" max="3367" width="11.42578125" style="19" customWidth="1"/>
    <col min="3368" max="3368" width="9.140625" style="19"/>
    <col min="3369" max="3369" width="11.140625" style="19" customWidth="1"/>
    <col min="3370" max="3370" width="20.7109375" style="19" customWidth="1"/>
    <col min="3371" max="3371" width="24.7109375" style="19" customWidth="1"/>
    <col min="3372" max="3373" width="9.140625" style="19"/>
    <col min="3374" max="3374" width="11.140625" style="19" customWidth="1"/>
    <col min="3375" max="3584" width="9.140625" style="19"/>
    <col min="3585" max="3585" width="16.5703125" style="19" customWidth="1"/>
    <col min="3586" max="3586" width="9.85546875" style="19" customWidth="1"/>
    <col min="3587" max="3587" width="4.85546875" style="19" customWidth="1"/>
    <col min="3588" max="3588" width="14.42578125" style="19" customWidth="1"/>
    <col min="3589" max="3589" width="6.5703125" style="19" customWidth="1"/>
    <col min="3590" max="3590" width="6.42578125" style="19" customWidth="1"/>
    <col min="3591" max="3591" width="6.5703125" style="19" customWidth="1"/>
    <col min="3592" max="3592" width="6.28515625" style="19" customWidth="1"/>
    <col min="3593" max="3593" width="6.85546875" style="19" customWidth="1"/>
    <col min="3594" max="3594" width="6.140625" style="19" customWidth="1"/>
    <col min="3595" max="3595" width="6.85546875" style="19" customWidth="1"/>
    <col min="3596" max="3596" width="6.7109375" style="19" customWidth="1"/>
    <col min="3597" max="3597" width="12" style="19" customWidth="1"/>
    <col min="3598" max="3598" width="11.28515625" style="19" customWidth="1"/>
    <col min="3599" max="3599" width="6" style="19" customWidth="1"/>
    <col min="3600" max="3600" width="6.85546875" style="19" customWidth="1"/>
    <col min="3601" max="3601" width="7.5703125" style="19" customWidth="1"/>
    <col min="3602" max="3602" width="7" style="19" customWidth="1"/>
    <col min="3603" max="3603" width="7.85546875" style="19" customWidth="1"/>
    <col min="3604" max="3604" width="0" style="19" hidden="1" customWidth="1"/>
    <col min="3605" max="3605" width="2.5703125" style="19" customWidth="1"/>
    <col min="3606" max="3606" width="5.5703125" style="19" customWidth="1"/>
    <col min="3607" max="3607" width="7.42578125" style="19" customWidth="1"/>
    <col min="3608" max="3608" width="3" style="19" customWidth="1"/>
    <col min="3609" max="3609" width="10.5703125" style="19" customWidth="1"/>
    <col min="3610" max="3610" width="2.28515625" style="19" customWidth="1"/>
    <col min="3611" max="3611" width="4.42578125" style="19" customWidth="1"/>
    <col min="3612" max="3612" width="4.85546875" style="19" customWidth="1"/>
    <col min="3613" max="3613" width="4.28515625" style="19" customWidth="1"/>
    <col min="3614" max="3614" width="3.85546875" style="19" customWidth="1"/>
    <col min="3615" max="3616" width="3.7109375" style="19" customWidth="1"/>
    <col min="3617" max="3617" width="4.28515625" style="19" customWidth="1"/>
    <col min="3618" max="3620" width="3.7109375" style="19" customWidth="1"/>
    <col min="3621" max="3622" width="9.140625" style="19"/>
    <col min="3623" max="3623" width="11.42578125" style="19" customWidth="1"/>
    <col min="3624" max="3624" width="9.140625" style="19"/>
    <col min="3625" max="3625" width="11.140625" style="19" customWidth="1"/>
    <col min="3626" max="3626" width="20.7109375" style="19" customWidth="1"/>
    <col min="3627" max="3627" width="24.7109375" style="19" customWidth="1"/>
    <col min="3628" max="3629" width="9.140625" style="19"/>
    <col min="3630" max="3630" width="11.140625" style="19" customWidth="1"/>
    <col min="3631" max="3840" width="9.140625" style="19"/>
    <col min="3841" max="3841" width="16.5703125" style="19" customWidth="1"/>
    <col min="3842" max="3842" width="9.85546875" style="19" customWidth="1"/>
    <col min="3843" max="3843" width="4.85546875" style="19" customWidth="1"/>
    <col min="3844" max="3844" width="14.42578125" style="19" customWidth="1"/>
    <col min="3845" max="3845" width="6.5703125" style="19" customWidth="1"/>
    <col min="3846" max="3846" width="6.42578125" style="19" customWidth="1"/>
    <col min="3847" max="3847" width="6.5703125" style="19" customWidth="1"/>
    <col min="3848" max="3848" width="6.28515625" style="19" customWidth="1"/>
    <col min="3849" max="3849" width="6.85546875" style="19" customWidth="1"/>
    <col min="3850" max="3850" width="6.140625" style="19" customWidth="1"/>
    <col min="3851" max="3851" width="6.85546875" style="19" customWidth="1"/>
    <col min="3852" max="3852" width="6.7109375" style="19" customWidth="1"/>
    <col min="3853" max="3853" width="12" style="19" customWidth="1"/>
    <col min="3854" max="3854" width="11.28515625" style="19" customWidth="1"/>
    <col min="3855" max="3855" width="6" style="19" customWidth="1"/>
    <col min="3856" max="3856" width="6.85546875" style="19" customWidth="1"/>
    <col min="3857" max="3857" width="7.5703125" style="19" customWidth="1"/>
    <col min="3858" max="3858" width="7" style="19" customWidth="1"/>
    <col min="3859" max="3859" width="7.85546875" style="19" customWidth="1"/>
    <col min="3860" max="3860" width="0" style="19" hidden="1" customWidth="1"/>
    <col min="3861" max="3861" width="2.5703125" style="19" customWidth="1"/>
    <col min="3862" max="3862" width="5.5703125" style="19" customWidth="1"/>
    <col min="3863" max="3863" width="7.42578125" style="19" customWidth="1"/>
    <col min="3864" max="3864" width="3" style="19" customWidth="1"/>
    <col min="3865" max="3865" width="10.5703125" style="19" customWidth="1"/>
    <col min="3866" max="3866" width="2.28515625" style="19" customWidth="1"/>
    <col min="3867" max="3867" width="4.42578125" style="19" customWidth="1"/>
    <col min="3868" max="3868" width="4.85546875" style="19" customWidth="1"/>
    <col min="3869" max="3869" width="4.28515625" style="19" customWidth="1"/>
    <col min="3870" max="3870" width="3.85546875" style="19" customWidth="1"/>
    <col min="3871" max="3872" width="3.7109375" style="19" customWidth="1"/>
    <col min="3873" max="3873" width="4.28515625" style="19" customWidth="1"/>
    <col min="3874" max="3876" width="3.7109375" style="19" customWidth="1"/>
    <col min="3877" max="3878" width="9.140625" style="19"/>
    <col min="3879" max="3879" width="11.42578125" style="19" customWidth="1"/>
    <col min="3880" max="3880" width="9.140625" style="19"/>
    <col min="3881" max="3881" width="11.140625" style="19" customWidth="1"/>
    <col min="3882" max="3882" width="20.7109375" style="19" customWidth="1"/>
    <col min="3883" max="3883" width="24.7109375" style="19" customWidth="1"/>
    <col min="3884" max="3885" width="9.140625" style="19"/>
    <col min="3886" max="3886" width="11.140625" style="19" customWidth="1"/>
    <col min="3887" max="4096" width="9.140625" style="19"/>
    <col min="4097" max="4097" width="16.5703125" style="19" customWidth="1"/>
    <col min="4098" max="4098" width="9.85546875" style="19" customWidth="1"/>
    <col min="4099" max="4099" width="4.85546875" style="19" customWidth="1"/>
    <col min="4100" max="4100" width="14.42578125" style="19" customWidth="1"/>
    <col min="4101" max="4101" width="6.5703125" style="19" customWidth="1"/>
    <col min="4102" max="4102" width="6.42578125" style="19" customWidth="1"/>
    <col min="4103" max="4103" width="6.5703125" style="19" customWidth="1"/>
    <col min="4104" max="4104" width="6.28515625" style="19" customWidth="1"/>
    <col min="4105" max="4105" width="6.85546875" style="19" customWidth="1"/>
    <col min="4106" max="4106" width="6.140625" style="19" customWidth="1"/>
    <col min="4107" max="4107" width="6.85546875" style="19" customWidth="1"/>
    <col min="4108" max="4108" width="6.7109375" style="19" customWidth="1"/>
    <col min="4109" max="4109" width="12" style="19" customWidth="1"/>
    <col min="4110" max="4110" width="11.28515625" style="19" customWidth="1"/>
    <col min="4111" max="4111" width="6" style="19" customWidth="1"/>
    <col min="4112" max="4112" width="6.85546875" style="19" customWidth="1"/>
    <col min="4113" max="4113" width="7.5703125" style="19" customWidth="1"/>
    <col min="4114" max="4114" width="7" style="19" customWidth="1"/>
    <col min="4115" max="4115" width="7.85546875" style="19" customWidth="1"/>
    <col min="4116" max="4116" width="0" style="19" hidden="1" customWidth="1"/>
    <col min="4117" max="4117" width="2.5703125" style="19" customWidth="1"/>
    <col min="4118" max="4118" width="5.5703125" style="19" customWidth="1"/>
    <col min="4119" max="4119" width="7.42578125" style="19" customWidth="1"/>
    <col min="4120" max="4120" width="3" style="19" customWidth="1"/>
    <col min="4121" max="4121" width="10.5703125" style="19" customWidth="1"/>
    <col min="4122" max="4122" width="2.28515625" style="19" customWidth="1"/>
    <col min="4123" max="4123" width="4.42578125" style="19" customWidth="1"/>
    <col min="4124" max="4124" width="4.85546875" style="19" customWidth="1"/>
    <col min="4125" max="4125" width="4.28515625" style="19" customWidth="1"/>
    <col min="4126" max="4126" width="3.85546875" style="19" customWidth="1"/>
    <col min="4127" max="4128" width="3.7109375" style="19" customWidth="1"/>
    <col min="4129" max="4129" width="4.28515625" style="19" customWidth="1"/>
    <col min="4130" max="4132" width="3.7109375" style="19" customWidth="1"/>
    <col min="4133" max="4134" width="9.140625" style="19"/>
    <col min="4135" max="4135" width="11.42578125" style="19" customWidth="1"/>
    <col min="4136" max="4136" width="9.140625" style="19"/>
    <col min="4137" max="4137" width="11.140625" style="19" customWidth="1"/>
    <col min="4138" max="4138" width="20.7109375" style="19" customWidth="1"/>
    <col min="4139" max="4139" width="24.7109375" style="19" customWidth="1"/>
    <col min="4140" max="4141" width="9.140625" style="19"/>
    <col min="4142" max="4142" width="11.140625" style="19" customWidth="1"/>
    <col min="4143" max="4352" width="9.140625" style="19"/>
    <col min="4353" max="4353" width="16.5703125" style="19" customWidth="1"/>
    <col min="4354" max="4354" width="9.85546875" style="19" customWidth="1"/>
    <col min="4355" max="4355" width="4.85546875" style="19" customWidth="1"/>
    <col min="4356" max="4356" width="14.42578125" style="19" customWidth="1"/>
    <col min="4357" max="4357" width="6.5703125" style="19" customWidth="1"/>
    <col min="4358" max="4358" width="6.42578125" style="19" customWidth="1"/>
    <col min="4359" max="4359" width="6.5703125" style="19" customWidth="1"/>
    <col min="4360" max="4360" width="6.28515625" style="19" customWidth="1"/>
    <col min="4361" max="4361" width="6.85546875" style="19" customWidth="1"/>
    <col min="4362" max="4362" width="6.140625" style="19" customWidth="1"/>
    <col min="4363" max="4363" width="6.85546875" style="19" customWidth="1"/>
    <col min="4364" max="4364" width="6.7109375" style="19" customWidth="1"/>
    <col min="4365" max="4365" width="12" style="19" customWidth="1"/>
    <col min="4366" max="4366" width="11.28515625" style="19" customWidth="1"/>
    <col min="4367" max="4367" width="6" style="19" customWidth="1"/>
    <col min="4368" max="4368" width="6.85546875" style="19" customWidth="1"/>
    <col min="4369" max="4369" width="7.5703125" style="19" customWidth="1"/>
    <col min="4370" max="4370" width="7" style="19" customWidth="1"/>
    <col min="4371" max="4371" width="7.85546875" style="19" customWidth="1"/>
    <col min="4372" max="4372" width="0" style="19" hidden="1" customWidth="1"/>
    <col min="4373" max="4373" width="2.5703125" style="19" customWidth="1"/>
    <col min="4374" max="4374" width="5.5703125" style="19" customWidth="1"/>
    <col min="4375" max="4375" width="7.42578125" style="19" customWidth="1"/>
    <col min="4376" max="4376" width="3" style="19" customWidth="1"/>
    <col min="4377" max="4377" width="10.5703125" style="19" customWidth="1"/>
    <col min="4378" max="4378" width="2.28515625" style="19" customWidth="1"/>
    <col min="4379" max="4379" width="4.42578125" style="19" customWidth="1"/>
    <col min="4380" max="4380" width="4.85546875" style="19" customWidth="1"/>
    <col min="4381" max="4381" width="4.28515625" style="19" customWidth="1"/>
    <col min="4382" max="4382" width="3.85546875" style="19" customWidth="1"/>
    <col min="4383" max="4384" width="3.7109375" style="19" customWidth="1"/>
    <col min="4385" max="4385" width="4.28515625" style="19" customWidth="1"/>
    <col min="4386" max="4388" width="3.7109375" style="19" customWidth="1"/>
    <col min="4389" max="4390" width="9.140625" style="19"/>
    <col min="4391" max="4391" width="11.42578125" style="19" customWidth="1"/>
    <col min="4392" max="4392" width="9.140625" style="19"/>
    <col min="4393" max="4393" width="11.140625" style="19" customWidth="1"/>
    <col min="4394" max="4394" width="20.7109375" style="19" customWidth="1"/>
    <col min="4395" max="4395" width="24.7109375" style="19" customWidth="1"/>
    <col min="4396" max="4397" width="9.140625" style="19"/>
    <col min="4398" max="4398" width="11.140625" style="19" customWidth="1"/>
    <col min="4399" max="4608" width="9.140625" style="19"/>
    <col min="4609" max="4609" width="16.5703125" style="19" customWidth="1"/>
    <col min="4610" max="4610" width="9.85546875" style="19" customWidth="1"/>
    <col min="4611" max="4611" width="4.85546875" style="19" customWidth="1"/>
    <col min="4612" max="4612" width="14.42578125" style="19" customWidth="1"/>
    <col min="4613" max="4613" width="6.5703125" style="19" customWidth="1"/>
    <col min="4614" max="4614" width="6.42578125" style="19" customWidth="1"/>
    <col min="4615" max="4615" width="6.5703125" style="19" customWidth="1"/>
    <col min="4616" max="4616" width="6.28515625" style="19" customWidth="1"/>
    <col min="4617" max="4617" width="6.85546875" style="19" customWidth="1"/>
    <col min="4618" max="4618" width="6.140625" style="19" customWidth="1"/>
    <col min="4619" max="4619" width="6.85546875" style="19" customWidth="1"/>
    <col min="4620" max="4620" width="6.7109375" style="19" customWidth="1"/>
    <col min="4621" max="4621" width="12" style="19" customWidth="1"/>
    <col min="4622" max="4622" width="11.28515625" style="19" customWidth="1"/>
    <col min="4623" max="4623" width="6" style="19" customWidth="1"/>
    <col min="4624" max="4624" width="6.85546875" style="19" customWidth="1"/>
    <col min="4625" max="4625" width="7.5703125" style="19" customWidth="1"/>
    <col min="4626" max="4626" width="7" style="19" customWidth="1"/>
    <col min="4627" max="4627" width="7.85546875" style="19" customWidth="1"/>
    <col min="4628" max="4628" width="0" style="19" hidden="1" customWidth="1"/>
    <col min="4629" max="4629" width="2.5703125" style="19" customWidth="1"/>
    <col min="4630" max="4630" width="5.5703125" style="19" customWidth="1"/>
    <col min="4631" max="4631" width="7.42578125" style="19" customWidth="1"/>
    <col min="4632" max="4632" width="3" style="19" customWidth="1"/>
    <col min="4633" max="4633" width="10.5703125" style="19" customWidth="1"/>
    <col min="4634" max="4634" width="2.28515625" style="19" customWidth="1"/>
    <col min="4635" max="4635" width="4.42578125" style="19" customWidth="1"/>
    <col min="4636" max="4636" width="4.85546875" style="19" customWidth="1"/>
    <col min="4637" max="4637" width="4.28515625" style="19" customWidth="1"/>
    <col min="4638" max="4638" width="3.85546875" style="19" customWidth="1"/>
    <col min="4639" max="4640" width="3.7109375" style="19" customWidth="1"/>
    <col min="4641" max="4641" width="4.28515625" style="19" customWidth="1"/>
    <col min="4642" max="4644" width="3.7109375" style="19" customWidth="1"/>
    <col min="4645" max="4646" width="9.140625" style="19"/>
    <col min="4647" max="4647" width="11.42578125" style="19" customWidth="1"/>
    <col min="4648" max="4648" width="9.140625" style="19"/>
    <col min="4649" max="4649" width="11.140625" style="19" customWidth="1"/>
    <col min="4650" max="4650" width="20.7109375" style="19" customWidth="1"/>
    <col min="4651" max="4651" width="24.7109375" style="19" customWidth="1"/>
    <col min="4652" max="4653" width="9.140625" style="19"/>
    <col min="4654" max="4654" width="11.140625" style="19" customWidth="1"/>
    <col min="4655" max="4864" width="9.140625" style="19"/>
    <col min="4865" max="4865" width="16.5703125" style="19" customWidth="1"/>
    <col min="4866" max="4866" width="9.85546875" style="19" customWidth="1"/>
    <col min="4867" max="4867" width="4.85546875" style="19" customWidth="1"/>
    <col min="4868" max="4868" width="14.42578125" style="19" customWidth="1"/>
    <col min="4869" max="4869" width="6.5703125" style="19" customWidth="1"/>
    <col min="4870" max="4870" width="6.42578125" style="19" customWidth="1"/>
    <col min="4871" max="4871" width="6.5703125" style="19" customWidth="1"/>
    <col min="4872" max="4872" width="6.28515625" style="19" customWidth="1"/>
    <col min="4873" max="4873" width="6.85546875" style="19" customWidth="1"/>
    <col min="4874" max="4874" width="6.140625" style="19" customWidth="1"/>
    <col min="4875" max="4875" width="6.85546875" style="19" customWidth="1"/>
    <col min="4876" max="4876" width="6.7109375" style="19" customWidth="1"/>
    <col min="4877" max="4877" width="12" style="19" customWidth="1"/>
    <col min="4878" max="4878" width="11.28515625" style="19" customWidth="1"/>
    <col min="4879" max="4879" width="6" style="19" customWidth="1"/>
    <col min="4880" max="4880" width="6.85546875" style="19" customWidth="1"/>
    <col min="4881" max="4881" width="7.5703125" style="19" customWidth="1"/>
    <col min="4882" max="4882" width="7" style="19" customWidth="1"/>
    <col min="4883" max="4883" width="7.85546875" style="19" customWidth="1"/>
    <col min="4884" max="4884" width="0" style="19" hidden="1" customWidth="1"/>
    <col min="4885" max="4885" width="2.5703125" style="19" customWidth="1"/>
    <col min="4886" max="4886" width="5.5703125" style="19" customWidth="1"/>
    <col min="4887" max="4887" width="7.42578125" style="19" customWidth="1"/>
    <col min="4888" max="4888" width="3" style="19" customWidth="1"/>
    <col min="4889" max="4889" width="10.5703125" style="19" customWidth="1"/>
    <col min="4890" max="4890" width="2.28515625" style="19" customWidth="1"/>
    <col min="4891" max="4891" width="4.42578125" style="19" customWidth="1"/>
    <col min="4892" max="4892" width="4.85546875" style="19" customWidth="1"/>
    <col min="4893" max="4893" width="4.28515625" style="19" customWidth="1"/>
    <col min="4894" max="4894" width="3.85546875" style="19" customWidth="1"/>
    <col min="4895" max="4896" width="3.7109375" style="19" customWidth="1"/>
    <col min="4897" max="4897" width="4.28515625" style="19" customWidth="1"/>
    <col min="4898" max="4900" width="3.7109375" style="19" customWidth="1"/>
    <col min="4901" max="4902" width="9.140625" style="19"/>
    <col min="4903" max="4903" width="11.42578125" style="19" customWidth="1"/>
    <col min="4904" max="4904" width="9.140625" style="19"/>
    <col min="4905" max="4905" width="11.140625" style="19" customWidth="1"/>
    <col min="4906" max="4906" width="20.7109375" style="19" customWidth="1"/>
    <col min="4907" max="4907" width="24.7109375" style="19" customWidth="1"/>
    <col min="4908" max="4909" width="9.140625" style="19"/>
    <col min="4910" max="4910" width="11.140625" style="19" customWidth="1"/>
    <col min="4911" max="5120" width="9.140625" style="19"/>
    <col min="5121" max="5121" width="16.5703125" style="19" customWidth="1"/>
    <col min="5122" max="5122" width="9.85546875" style="19" customWidth="1"/>
    <col min="5123" max="5123" width="4.85546875" style="19" customWidth="1"/>
    <col min="5124" max="5124" width="14.42578125" style="19" customWidth="1"/>
    <col min="5125" max="5125" width="6.5703125" style="19" customWidth="1"/>
    <col min="5126" max="5126" width="6.42578125" style="19" customWidth="1"/>
    <col min="5127" max="5127" width="6.5703125" style="19" customWidth="1"/>
    <col min="5128" max="5128" width="6.28515625" style="19" customWidth="1"/>
    <col min="5129" max="5129" width="6.85546875" style="19" customWidth="1"/>
    <col min="5130" max="5130" width="6.140625" style="19" customWidth="1"/>
    <col min="5131" max="5131" width="6.85546875" style="19" customWidth="1"/>
    <col min="5132" max="5132" width="6.7109375" style="19" customWidth="1"/>
    <col min="5133" max="5133" width="12" style="19" customWidth="1"/>
    <col min="5134" max="5134" width="11.28515625" style="19" customWidth="1"/>
    <col min="5135" max="5135" width="6" style="19" customWidth="1"/>
    <col min="5136" max="5136" width="6.85546875" style="19" customWidth="1"/>
    <col min="5137" max="5137" width="7.5703125" style="19" customWidth="1"/>
    <col min="5138" max="5138" width="7" style="19" customWidth="1"/>
    <col min="5139" max="5139" width="7.85546875" style="19" customWidth="1"/>
    <col min="5140" max="5140" width="0" style="19" hidden="1" customWidth="1"/>
    <col min="5141" max="5141" width="2.5703125" style="19" customWidth="1"/>
    <col min="5142" max="5142" width="5.5703125" style="19" customWidth="1"/>
    <col min="5143" max="5143" width="7.42578125" style="19" customWidth="1"/>
    <col min="5144" max="5144" width="3" style="19" customWidth="1"/>
    <col min="5145" max="5145" width="10.5703125" style="19" customWidth="1"/>
    <col min="5146" max="5146" width="2.28515625" style="19" customWidth="1"/>
    <col min="5147" max="5147" width="4.42578125" style="19" customWidth="1"/>
    <col min="5148" max="5148" width="4.85546875" style="19" customWidth="1"/>
    <col min="5149" max="5149" width="4.28515625" style="19" customWidth="1"/>
    <col min="5150" max="5150" width="3.85546875" style="19" customWidth="1"/>
    <col min="5151" max="5152" width="3.7109375" style="19" customWidth="1"/>
    <col min="5153" max="5153" width="4.28515625" style="19" customWidth="1"/>
    <col min="5154" max="5156" width="3.7109375" style="19" customWidth="1"/>
    <col min="5157" max="5158" width="9.140625" style="19"/>
    <col min="5159" max="5159" width="11.42578125" style="19" customWidth="1"/>
    <col min="5160" max="5160" width="9.140625" style="19"/>
    <col min="5161" max="5161" width="11.140625" style="19" customWidth="1"/>
    <col min="5162" max="5162" width="20.7109375" style="19" customWidth="1"/>
    <col min="5163" max="5163" width="24.7109375" style="19" customWidth="1"/>
    <col min="5164" max="5165" width="9.140625" style="19"/>
    <col min="5166" max="5166" width="11.140625" style="19" customWidth="1"/>
    <col min="5167" max="5376" width="9.140625" style="19"/>
    <col min="5377" max="5377" width="16.5703125" style="19" customWidth="1"/>
    <col min="5378" max="5378" width="9.85546875" style="19" customWidth="1"/>
    <col min="5379" max="5379" width="4.85546875" style="19" customWidth="1"/>
    <col min="5380" max="5380" width="14.42578125" style="19" customWidth="1"/>
    <col min="5381" max="5381" width="6.5703125" style="19" customWidth="1"/>
    <col min="5382" max="5382" width="6.42578125" style="19" customWidth="1"/>
    <col min="5383" max="5383" width="6.5703125" style="19" customWidth="1"/>
    <col min="5384" max="5384" width="6.28515625" style="19" customWidth="1"/>
    <col min="5385" max="5385" width="6.85546875" style="19" customWidth="1"/>
    <col min="5386" max="5386" width="6.140625" style="19" customWidth="1"/>
    <col min="5387" max="5387" width="6.85546875" style="19" customWidth="1"/>
    <col min="5388" max="5388" width="6.7109375" style="19" customWidth="1"/>
    <col min="5389" max="5389" width="12" style="19" customWidth="1"/>
    <col min="5390" max="5390" width="11.28515625" style="19" customWidth="1"/>
    <col min="5391" max="5391" width="6" style="19" customWidth="1"/>
    <col min="5392" max="5392" width="6.85546875" style="19" customWidth="1"/>
    <col min="5393" max="5393" width="7.5703125" style="19" customWidth="1"/>
    <col min="5394" max="5394" width="7" style="19" customWidth="1"/>
    <col min="5395" max="5395" width="7.85546875" style="19" customWidth="1"/>
    <col min="5396" max="5396" width="0" style="19" hidden="1" customWidth="1"/>
    <col min="5397" max="5397" width="2.5703125" style="19" customWidth="1"/>
    <col min="5398" max="5398" width="5.5703125" style="19" customWidth="1"/>
    <col min="5399" max="5399" width="7.42578125" style="19" customWidth="1"/>
    <col min="5400" max="5400" width="3" style="19" customWidth="1"/>
    <col min="5401" max="5401" width="10.5703125" style="19" customWidth="1"/>
    <col min="5402" max="5402" width="2.28515625" style="19" customWidth="1"/>
    <col min="5403" max="5403" width="4.42578125" style="19" customWidth="1"/>
    <col min="5404" max="5404" width="4.85546875" style="19" customWidth="1"/>
    <col min="5405" max="5405" width="4.28515625" style="19" customWidth="1"/>
    <col min="5406" max="5406" width="3.85546875" style="19" customWidth="1"/>
    <col min="5407" max="5408" width="3.7109375" style="19" customWidth="1"/>
    <col min="5409" max="5409" width="4.28515625" style="19" customWidth="1"/>
    <col min="5410" max="5412" width="3.7109375" style="19" customWidth="1"/>
    <col min="5413" max="5414" width="9.140625" style="19"/>
    <col min="5415" max="5415" width="11.42578125" style="19" customWidth="1"/>
    <col min="5416" max="5416" width="9.140625" style="19"/>
    <col min="5417" max="5417" width="11.140625" style="19" customWidth="1"/>
    <col min="5418" max="5418" width="20.7109375" style="19" customWidth="1"/>
    <col min="5419" max="5419" width="24.7109375" style="19" customWidth="1"/>
    <col min="5420" max="5421" width="9.140625" style="19"/>
    <col min="5422" max="5422" width="11.140625" style="19" customWidth="1"/>
    <col min="5423" max="5632" width="9.140625" style="19"/>
    <col min="5633" max="5633" width="16.5703125" style="19" customWidth="1"/>
    <col min="5634" max="5634" width="9.85546875" style="19" customWidth="1"/>
    <col min="5635" max="5635" width="4.85546875" style="19" customWidth="1"/>
    <col min="5636" max="5636" width="14.42578125" style="19" customWidth="1"/>
    <col min="5637" max="5637" width="6.5703125" style="19" customWidth="1"/>
    <col min="5638" max="5638" width="6.42578125" style="19" customWidth="1"/>
    <col min="5639" max="5639" width="6.5703125" style="19" customWidth="1"/>
    <col min="5640" max="5640" width="6.28515625" style="19" customWidth="1"/>
    <col min="5641" max="5641" width="6.85546875" style="19" customWidth="1"/>
    <col min="5642" max="5642" width="6.140625" style="19" customWidth="1"/>
    <col min="5643" max="5643" width="6.85546875" style="19" customWidth="1"/>
    <col min="5644" max="5644" width="6.7109375" style="19" customWidth="1"/>
    <col min="5645" max="5645" width="12" style="19" customWidth="1"/>
    <col min="5646" max="5646" width="11.28515625" style="19" customWidth="1"/>
    <col min="5647" max="5647" width="6" style="19" customWidth="1"/>
    <col min="5648" max="5648" width="6.85546875" style="19" customWidth="1"/>
    <col min="5649" max="5649" width="7.5703125" style="19" customWidth="1"/>
    <col min="5650" max="5650" width="7" style="19" customWidth="1"/>
    <col min="5651" max="5651" width="7.85546875" style="19" customWidth="1"/>
    <col min="5652" max="5652" width="0" style="19" hidden="1" customWidth="1"/>
    <col min="5653" max="5653" width="2.5703125" style="19" customWidth="1"/>
    <col min="5654" max="5654" width="5.5703125" style="19" customWidth="1"/>
    <col min="5655" max="5655" width="7.42578125" style="19" customWidth="1"/>
    <col min="5656" max="5656" width="3" style="19" customWidth="1"/>
    <col min="5657" max="5657" width="10.5703125" style="19" customWidth="1"/>
    <col min="5658" max="5658" width="2.28515625" style="19" customWidth="1"/>
    <col min="5659" max="5659" width="4.42578125" style="19" customWidth="1"/>
    <col min="5660" max="5660" width="4.85546875" style="19" customWidth="1"/>
    <col min="5661" max="5661" width="4.28515625" style="19" customWidth="1"/>
    <col min="5662" max="5662" width="3.85546875" style="19" customWidth="1"/>
    <col min="5663" max="5664" width="3.7109375" style="19" customWidth="1"/>
    <col min="5665" max="5665" width="4.28515625" style="19" customWidth="1"/>
    <col min="5666" max="5668" width="3.7109375" style="19" customWidth="1"/>
    <col min="5669" max="5670" width="9.140625" style="19"/>
    <col min="5671" max="5671" width="11.42578125" style="19" customWidth="1"/>
    <col min="5672" max="5672" width="9.140625" style="19"/>
    <col min="5673" max="5673" width="11.140625" style="19" customWidth="1"/>
    <col min="5674" max="5674" width="20.7109375" style="19" customWidth="1"/>
    <col min="5675" max="5675" width="24.7109375" style="19" customWidth="1"/>
    <col min="5676" max="5677" width="9.140625" style="19"/>
    <col min="5678" max="5678" width="11.140625" style="19" customWidth="1"/>
    <col min="5679" max="5888" width="9.140625" style="19"/>
    <col min="5889" max="5889" width="16.5703125" style="19" customWidth="1"/>
    <col min="5890" max="5890" width="9.85546875" style="19" customWidth="1"/>
    <col min="5891" max="5891" width="4.85546875" style="19" customWidth="1"/>
    <col min="5892" max="5892" width="14.42578125" style="19" customWidth="1"/>
    <col min="5893" max="5893" width="6.5703125" style="19" customWidth="1"/>
    <col min="5894" max="5894" width="6.42578125" style="19" customWidth="1"/>
    <col min="5895" max="5895" width="6.5703125" style="19" customWidth="1"/>
    <col min="5896" max="5896" width="6.28515625" style="19" customWidth="1"/>
    <col min="5897" max="5897" width="6.85546875" style="19" customWidth="1"/>
    <col min="5898" max="5898" width="6.140625" style="19" customWidth="1"/>
    <col min="5899" max="5899" width="6.85546875" style="19" customWidth="1"/>
    <col min="5900" max="5900" width="6.7109375" style="19" customWidth="1"/>
    <col min="5901" max="5901" width="12" style="19" customWidth="1"/>
    <col min="5902" max="5902" width="11.28515625" style="19" customWidth="1"/>
    <col min="5903" max="5903" width="6" style="19" customWidth="1"/>
    <col min="5904" max="5904" width="6.85546875" style="19" customWidth="1"/>
    <col min="5905" max="5905" width="7.5703125" style="19" customWidth="1"/>
    <col min="5906" max="5906" width="7" style="19" customWidth="1"/>
    <col min="5907" max="5907" width="7.85546875" style="19" customWidth="1"/>
    <col min="5908" max="5908" width="0" style="19" hidden="1" customWidth="1"/>
    <col min="5909" max="5909" width="2.5703125" style="19" customWidth="1"/>
    <col min="5910" max="5910" width="5.5703125" style="19" customWidth="1"/>
    <col min="5911" max="5911" width="7.42578125" style="19" customWidth="1"/>
    <col min="5912" max="5912" width="3" style="19" customWidth="1"/>
    <col min="5913" max="5913" width="10.5703125" style="19" customWidth="1"/>
    <col min="5914" max="5914" width="2.28515625" style="19" customWidth="1"/>
    <col min="5915" max="5915" width="4.42578125" style="19" customWidth="1"/>
    <col min="5916" max="5916" width="4.85546875" style="19" customWidth="1"/>
    <col min="5917" max="5917" width="4.28515625" style="19" customWidth="1"/>
    <col min="5918" max="5918" width="3.85546875" style="19" customWidth="1"/>
    <col min="5919" max="5920" width="3.7109375" style="19" customWidth="1"/>
    <col min="5921" max="5921" width="4.28515625" style="19" customWidth="1"/>
    <col min="5922" max="5924" width="3.7109375" style="19" customWidth="1"/>
    <col min="5925" max="5926" width="9.140625" style="19"/>
    <col min="5927" max="5927" width="11.42578125" style="19" customWidth="1"/>
    <col min="5928" max="5928" width="9.140625" style="19"/>
    <col min="5929" max="5929" width="11.140625" style="19" customWidth="1"/>
    <col min="5930" max="5930" width="20.7109375" style="19" customWidth="1"/>
    <col min="5931" max="5931" width="24.7109375" style="19" customWidth="1"/>
    <col min="5932" max="5933" width="9.140625" style="19"/>
    <col min="5934" max="5934" width="11.140625" style="19" customWidth="1"/>
    <col min="5935" max="6144" width="9.140625" style="19"/>
    <col min="6145" max="6145" width="16.5703125" style="19" customWidth="1"/>
    <col min="6146" max="6146" width="9.85546875" style="19" customWidth="1"/>
    <col min="6147" max="6147" width="4.85546875" style="19" customWidth="1"/>
    <col min="6148" max="6148" width="14.42578125" style="19" customWidth="1"/>
    <col min="6149" max="6149" width="6.5703125" style="19" customWidth="1"/>
    <col min="6150" max="6150" width="6.42578125" style="19" customWidth="1"/>
    <col min="6151" max="6151" width="6.5703125" style="19" customWidth="1"/>
    <col min="6152" max="6152" width="6.28515625" style="19" customWidth="1"/>
    <col min="6153" max="6153" width="6.85546875" style="19" customWidth="1"/>
    <col min="6154" max="6154" width="6.140625" style="19" customWidth="1"/>
    <col min="6155" max="6155" width="6.85546875" style="19" customWidth="1"/>
    <col min="6156" max="6156" width="6.7109375" style="19" customWidth="1"/>
    <col min="6157" max="6157" width="12" style="19" customWidth="1"/>
    <col min="6158" max="6158" width="11.28515625" style="19" customWidth="1"/>
    <col min="6159" max="6159" width="6" style="19" customWidth="1"/>
    <col min="6160" max="6160" width="6.85546875" style="19" customWidth="1"/>
    <col min="6161" max="6161" width="7.5703125" style="19" customWidth="1"/>
    <col min="6162" max="6162" width="7" style="19" customWidth="1"/>
    <col min="6163" max="6163" width="7.85546875" style="19" customWidth="1"/>
    <col min="6164" max="6164" width="0" style="19" hidden="1" customWidth="1"/>
    <col min="6165" max="6165" width="2.5703125" style="19" customWidth="1"/>
    <col min="6166" max="6166" width="5.5703125" style="19" customWidth="1"/>
    <col min="6167" max="6167" width="7.42578125" style="19" customWidth="1"/>
    <col min="6168" max="6168" width="3" style="19" customWidth="1"/>
    <col min="6169" max="6169" width="10.5703125" style="19" customWidth="1"/>
    <col min="6170" max="6170" width="2.28515625" style="19" customWidth="1"/>
    <col min="6171" max="6171" width="4.42578125" style="19" customWidth="1"/>
    <col min="6172" max="6172" width="4.85546875" style="19" customWidth="1"/>
    <col min="6173" max="6173" width="4.28515625" style="19" customWidth="1"/>
    <col min="6174" max="6174" width="3.85546875" style="19" customWidth="1"/>
    <col min="6175" max="6176" width="3.7109375" style="19" customWidth="1"/>
    <col min="6177" max="6177" width="4.28515625" style="19" customWidth="1"/>
    <col min="6178" max="6180" width="3.7109375" style="19" customWidth="1"/>
    <col min="6181" max="6182" width="9.140625" style="19"/>
    <col min="6183" max="6183" width="11.42578125" style="19" customWidth="1"/>
    <col min="6184" max="6184" width="9.140625" style="19"/>
    <col min="6185" max="6185" width="11.140625" style="19" customWidth="1"/>
    <col min="6186" max="6186" width="20.7109375" style="19" customWidth="1"/>
    <col min="6187" max="6187" width="24.7109375" style="19" customWidth="1"/>
    <col min="6188" max="6189" width="9.140625" style="19"/>
    <col min="6190" max="6190" width="11.140625" style="19" customWidth="1"/>
    <col min="6191" max="6400" width="9.140625" style="19"/>
    <col min="6401" max="6401" width="16.5703125" style="19" customWidth="1"/>
    <col min="6402" max="6402" width="9.85546875" style="19" customWidth="1"/>
    <col min="6403" max="6403" width="4.85546875" style="19" customWidth="1"/>
    <col min="6404" max="6404" width="14.42578125" style="19" customWidth="1"/>
    <col min="6405" max="6405" width="6.5703125" style="19" customWidth="1"/>
    <col min="6406" max="6406" width="6.42578125" style="19" customWidth="1"/>
    <col min="6407" max="6407" width="6.5703125" style="19" customWidth="1"/>
    <col min="6408" max="6408" width="6.28515625" style="19" customWidth="1"/>
    <col min="6409" max="6409" width="6.85546875" style="19" customWidth="1"/>
    <col min="6410" max="6410" width="6.140625" style="19" customWidth="1"/>
    <col min="6411" max="6411" width="6.85546875" style="19" customWidth="1"/>
    <col min="6412" max="6412" width="6.7109375" style="19" customWidth="1"/>
    <col min="6413" max="6413" width="12" style="19" customWidth="1"/>
    <col min="6414" max="6414" width="11.28515625" style="19" customWidth="1"/>
    <col min="6415" max="6415" width="6" style="19" customWidth="1"/>
    <col min="6416" max="6416" width="6.85546875" style="19" customWidth="1"/>
    <col min="6417" max="6417" width="7.5703125" style="19" customWidth="1"/>
    <col min="6418" max="6418" width="7" style="19" customWidth="1"/>
    <col min="6419" max="6419" width="7.85546875" style="19" customWidth="1"/>
    <col min="6420" max="6420" width="0" style="19" hidden="1" customWidth="1"/>
    <col min="6421" max="6421" width="2.5703125" style="19" customWidth="1"/>
    <col min="6422" max="6422" width="5.5703125" style="19" customWidth="1"/>
    <col min="6423" max="6423" width="7.42578125" style="19" customWidth="1"/>
    <col min="6424" max="6424" width="3" style="19" customWidth="1"/>
    <col min="6425" max="6425" width="10.5703125" style="19" customWidth="1"/>
    <col min="6426" max="6426" width="2.28515625" style="19" customWidth="1"/>
    <col min="6427" max="6427" width="4.42578125" style="19" customWidth="1"/>
    <col min="6428" max="6428" width="4.85546875" style="19" customWidth="1"/>
    <col min="6429" max="6429" width="4.28515625" style="19" customWidth="1"/>
    <col min="6430" max="6430" width="3.85546875" style="19" customWidth="1"/>
    <col min="6431" max="6432" width="3.7109375" style="19" customWidth="1"/>
    <col min="6433" max="6433" width="4.28515625" style="19" customWidth="1"/>
    <col min="6434" max="6436" width="3.7109375" style="19" customWidth="1"/>
    <col min="6437" max="6438" width="9.140625" style="19"/>
    <col min="6439" max="6439" width="11.42578125" style="19" customWidth="1"/>
    <col min="6440" max="6440" width="9.140625" style="19"/>
    <col min="6441" max="6441" width="11.140625" style="19" customWidth="1"/>
    <col min="6442" max="6442" width="20.7109375" style="19" customWidth="1"/>
    <col min="6443" max="6443" width="24.7109375" style="19" customWidth="1"/>
    <col min="6444" max="6445" width="9.140625" style="19"/>
    <col min="6446" max="6446" width="11.140625" style="19" customWidth="1"/>
    <col min="6447" max="6656" width="9.140625" style="19"/>
    <col min="6657" max="6657" width="16.5703125" style="19" customWidth="1"/>
    <col min="6658" max="6658" width="9.85546875" style="19" customWidth="1"/>
    <col min="6659" max="6659" width="4.85546875" style="19" customWidth="1"/>
    <col min="6660" max="6660" width="14.42578125" style="19" customWidth="1"/>
    <col min="6661" max="6661" width="6.5703125" style="19" customWidth="1"/>
    <col min="6662" max="6662" width="6.42578125" style="19" customWidth="1"/>
    <col min="6663" max="6663" width="6.5703125" style="19" customWidth="1"/>
    <col min="6664" max="6664" width="6.28515625" style="19" customWidth="1"/>
    <col min="6665" max="6665" width="6.85546875" style="19" customWidth="1"/>
    <col min="6666" max="6666" width="6.140625" style="19" customWidth="1"/>
    <col min="6667" max="6667" width="6.85546875" style="19" customWidth="1"/>
    <col min="6668" max="6668" width="6.7109375" style="19" customWidth="1"/>
    <col min="6669" max="6669" width="12" style="19" customWidth="1"/>
    <col min="6670" max="6670" width="11.28515625" style="19" customWidth="1"/>
    <col min="6671" max="6671" width="6" style="19" customWidth="1"/>
    <col min="6672" max="6672" width="6.85546875" style="19" customWidth="1"/>
    <col min="6673" max="6673" width="7.5703125" style="19" customWidth="1"/>
    <col min="6674" max="6674" width="7" style="19" customWidth="1"/>
    <col min="6675" max="6675" width="7.85546875" style="19" customWidth="1"/>
    <col min="6676" max="6676" width="0" style="19" hidden="1" customWidth="1"/>
    <col min="6677" max="6677" width="2.5703125" style="19" customWidth="1"/>
    <col min="6678" max="6678" width="5.5703125" style="19" customWidth="1"/>
    <col min="6679" max="6679" width="7.42578125" style="19" customWidth="1"/>
    <col min="6680" max="6680" width="3" style="19" customWidth="1"/>
    <col min="6681" max="6681" width="10.5703125" style="19" customWidth="1"/>
    <col min="6682" max="6682" width="2.28515625" style="19" customWidth="1"/>
    <col min="6683" max="6683" width="4.42578125" style="19" customWidth="1"/>
    <col min="6684" max="6684" width="4.85546875" style="19" customWidth="1"/>
    <col min="6685" max="6685" width="4.28515625" style="19" customWidth="1"/>
    <col min="6686" max="6686" width="3.85546875" style="19" customWidth="1"/>
    <col min="6687" max="6688" width="3.7109375" style="19" customWidth="1"/>
    <col min="6689" max="6689" width="4.28515625" style="19" customWidth="1"/>
    <col min="6690" max="6692" width="3.7109375" style="19" customWidth="1"/>
    <col min="6693" max="6694" width="9.140625" style="19"/>
    <col min="6695" max="6695" width="11.42578125" style="19" customWidth="1"/>
    <col min="6696" max="6696" width="9.140625" style="19"/>
    <col min="6697" max="6697" width="11.140625" style="19" customWidth="1"/>
    <col min="6698" max="6698" width="20.7109375" style="19" customWidth="1"/>
    <col min="6699" max="6699" width="24.7109375" style="19" customWidth="1"/>
    <col min="6700" max="6701" width="9.140625" style="19"/>
    <col min="6702" max="6702" width="11.140625" style="19" customWidth="1"/>
    <col min="6703" max="6912" width="9.140625" style="19"/>
    <col min="6913" max="6913" width="16.5703125" style="19" customWidth="1"/>
    <col min="6914" max="6914" width="9.85546875" style="19" customWidth="1"/>
    <col min="6915" max="6915" width="4.85546875" style="19" customWidth="1"/>
    <col min="6916" max="6916" width="14.42578125" style="19" customWidth="1"/>
    <col min="6917" max="6917" width="6.5703125" style="19" customWidth="1"/>
    <col min="6918" max="6918" width="6.42578125" style="19" customWidth="1"/>
    <col min="6919" max="6919" width="6.5703125" style="19" customWidth="1"/>
    <col min="6920" max="6920" width="6.28515625" style="19" customWidth="1"/>
    <col min="6921" max="6921" width="6.85546875" style="19" customWidth="1"/>
    <col min="6922" max="6922" width="6.140625" style="19" customWidth="1"/>
    <col min="6923" max="6923" width="6.85546875" style="19" customWidth="1"/>
    <col min="6924" max="6924" width="6.7109375" style="19" customWidth="1"/>
    <col min="6925" max="6925" width="12" style="19" customWidth="1"/>
    <col min="6926" max="6926" width="11.28515625" style="19" customWidth="1"/>
    <col min="6927" max="6927" width="6" style="19" customWidth="1"/>
    <col min="6928" max="6928" width="6.85546875" style="19" customWidth="1"/>
    <col min="6929" max="6929" width="7.5703125" style="19" customWidth="1"/>
    <col min="6930" max="6930" width="7" style="19" customWidth="1"/>
    <col min="6931" max="6931" width="7.85546875" style="19" customWidth="1"/>
    <col min="6932" max="6932" width="0" style="19" hidden="1" customWidth="1"/>
    <col min="6933" max="6933" width="2.5703125" style="19" customWidth="1"/>
    <col min="6934" max="6934" width="5.5703125" style="19" customWidth="1"/>
    <col min="6935" max="6935" width="7.42578125" style="19" customWidth="1"/>
    <col min="6936" max="6936" width="3" style="19" customWidth="1"/>
    <col min="6937" max="6937" width="10.5703125" style="19" customWidth="1"/>
    <col min="6938" max="6938" width="2.28515625" style="19" customWidth="1"/>
    <col min="6939" max="6939" width="4.42578125" style="19" customWidth="1"/>
    <col min="6940" max="6940" width="4.85546875" style="19" customWidth="1"/>
    <col min="6941" max="6941" width="4.28515625" style="19" customWidth="1"/>
    <col min="6942" max="6942" width="3.85546875" style="19" customWidth="1"/>
    <col min="6943" max="6944" width="3.7109375" style="19" customWidth="1"/>
    <col min="6945" max="6945" width="4.28515625" style="19" customWidth="1"/>
    <col min="6946" max="6948" width="3.7109375" style="19" customWidth="1"/>
    <col min="6949" max="6950" width="9.140625" style="19"/>
    <col min="6951" max="6951" width="11.42578125" style="19" customWidth="1"/>
    <col min="6952" max="6952" width="9.140625" style="19"/>
    <col min="6953" max="6953" width="11.140625" style="19" customWidth="1"/>
    <col min="6954" max="6954" width="20.7109375" style="19" customWidth="1"/>
    <col min="6955" max="6955" width="24.7109375" style="19" customWidth="1"/>
    <col min="6956" max="6957" width="9.140625" style="19"/>
    <col min="6958" max="6958" width="11.140625" style="19" customWidth="1"/>
    <col min="6959" max="7168" width="9.140625" style="19"/>
    <col min="7169" max="7169" width="16.5703125" style="19" customWidth="1"/>
    <col min="7170" max="7170" width="9.85546875" style="19" customWidth="1"/>
    <col min="7171" max="7171" width="4.85546875" style="19" customWidth="1"/>
    <col min="7172" max="7172" width="14.42578125" style="19" customWidth="1"/>
    <col min="7173" max="7173" width="6.5703125" style="19" customWidth="1"/>
    <col min="7174" max="7174" width="6.42578125" style="19" customWidth="1"/>
    <col min="7175" max="7175" width="6.5703125" style="19" customWidth="1"/>
    <col min="7176" max="7176" width="6.28515625" style="19" customWidth="1"/>
    <col min="7177" max="7177" width="6.85546875" style="19" customWidth="1"/>
    <col min="7178" max="7178" width="6.140625" style="19" customWidth="1"/>
    <col min="7179" max="7179" width="6.85546875" style="19" customWidth="1"/>
    <col min="7180" max="7180" width="6.7109375" style="19" customWidth="1"/>
    <col min="7181" max="7181" width="12" style="19" customWidth="1"/>
    <col min="7182" max="7182" width="11.28515625" style="19" customWidth="1"/>
    <col min="7183" max="7183" width="6" style="19" customWidth="1"/>
    <col min="7184" max="7184" width="6.85546875" style="19" customWidth="1"/>
    <col min="7185" max="7185" width="7.5703125" style="19" customWidth="1"/>
    <col min="7186" max="7186" width="7" style="19" customWidth="1"/>
    <col min="7187" max="7187" width="7.85546875" style="19" customWidth="1"/>
    <col min="7188" max="7188" width="0" style="19" hidden="1" customWidth="1"/>
    <col min="7189" max="7189" width="2.5703125" style="19" customWidth="1"/>
    <col min="7190" max="7190" width="5.5703125" style="19" customWidth="1"/>
    <col min="7191" max="7191" width="7.42578125" style="19" customWidth="1"/>
    <col min="7192" max="7192" width="3" style="19" customWidth="1"/>
    <col min="7193" max="7193" width="10.5703125" style="19" customWidth="1"/>
    <col min="7194" max="7194" width="2.28515625" style="19" customWidth="1"/>
    <col min="7195" max="7195" width="4.42578125" style="19" customWidth="1"/>
    <col min="7196" max="7196" width="4.85546875" style="19" customWidth="1"/>
    <col min="7197" max="7197" width="4.28515625" style="19" customWidth="1"/>
    <col min="7198" max="7198" width="3.85546875" style="19" customWidth="1"/>
    <col min="7199" max="7200" width="3.7109375" style="19" customWidth="1"/>
    <col min="7201" max="7201" width="4.28515625" style="19" customWidth="1"/>
    <col min="7202" max="7204" width="3.7109375" style="19" customWidth="1"/>
    <col min="7205" max="7206" width="9.140625" style="19"/>
    <col min="7207" max="7207" width="11.42578125" style="19" customWidth="1"/>
    <col min="7208" max="7208" width="9.140625" style="19"/>
    <col min="7209" max="7209" width="11.140625" style="19" customWidth="1"/>
    <col min="7210" max="7210" width="20.7109375" style="19" customWidth="1"/>
    <col min="7211" max="7211" width="24.7109375" style="19" customWidth="1"/>
    <col min="7212" max="7213" width="9.140625" style="19"/>
    <col min="7214" max="7214" width="11.140625" style="19" customWidth="1"/>
    <col min="7215" max="7424" width="9.140625" style="19"/>
    <col min="7425" max="7425" width="16.5703125" style="19" customWidth="1"/>
    <col min="7426" max="7426" width="9.85546875" style="19" customWidth="1"/>
    <col min="7427" max="7427" width="4.85546875" style="19" customWidth="1"/>
    <col min="7428" max="7428" width="14.42578125" style="19" customWidth="1"/>
    <col min="7429" max="7429" width="6.5703125" style="19" customWidth="1"/>
    <col min="7430" max="7430" width="6.42578125" style="19" customWidth="1"/>
    <col min="7431" max="7431" width="6.5703125" style="19" customWidth="1"/>
    <col min="7432" max="7432" width="6.28515625" style="19" customWidth="1"/>
    <col min="7433" max="7433" width="6.85546875" style="19" customWidth="1"/>
    <col min="7434" max="7434" width="6.140625" style="19" customWidth="1"/>
    <col min="7435" max="7435" width="6.85546875" style="19" customWidth="1"/>
    <col min="7436" max="7436" width="6.7109375" style="19" customWidth="1"/>
    <col min="7437" max="7437" width="12" style="19" customWidth="1"/>
    <col min="7438" max="7438" width="11.28515625" style="19" customWidth="1"/>
    <col min="7439" max="7439" width="6" style="19" customWidth="1"/>
    <col min="7440" max="7440" width="6.85546875" style="19" customWidth="1"/>
    <col min="7441" max="7441" width="7.5703125" style="19" customWidth="1"/>
    <col min="7442" max="7442" width="7" style="19" customWidth="1"/>
    <col min="7443" max="7443" width="7.85546875" style="19" customWidth="1"/>
    <col min="7444" max="7444" width="0" style="19" hidden="1" customWidth="1"/>
    <col min="7445" max="7445" width="2.5703125" style="19" customWidth="1"/>
    <col min="7446" max="7446" width="5.5703125" style="19" customWidth="1"/>
    <col min="7447" max="7447" width="7.42578125" style="19" customWidth="1"/>
    <col min="7448" max="7448" width="3" style="19" customWidth="1"/>
    <col min="7449" max="7449" width="10.5703125" style="19" customWidth="1"/>
    <col min="7450" max="7450" width="2.28515625" style="19" customWidth="1"/>
    <col min="7451" max="7451" width="4.42578125" style="19" customWidth="1"/>
    <col min="7452" max="7452" width="4.85546875" style="19" customWidth="1"/>
    <col min="7453" max="7453" width="4.28515625" style="19" customWidth="1"/>
    <col min="7454" max="7454" width="3.85546875" style="19" customWidth="1"/>
    <col min="7455" max="7456" width="3.7109375" style="19" customWidth="1"/>
    <col min="7457" max="7457" width="4.28515625" style="19" customWidth="1"/>
    <col min="7458" max="7460" width="3.7109375" style="19" customWidth="1"/>
    <col min="7461" max="7462" width="9.140625" style="19"/>
    <col min="7463" max="7463" width="11.42578125" style="19" customWidth="1"/>
    <col min="7464" max="7464" width="9.140625" style="19"/>
    <col min="7465" max="7465" width="11.140625" style="19" customWidth="1"/>
    <col min="7466" max="7466" width="20.7109375" style="19" customWidth="1"/>
    <col min="7467" max="7467" width="24.7109375" style="19" customWidth="1"/>
    <col min="7468" max="7469" width="9.140625" style="19"/>
    <col min="7470" max="7470" width="11.140625" style="19" customWidth="1"/>
    <col min="7471" max="7680" width="9.140625" style="19"/>
    <col min="7681" max="7681" width="16.5703125" style="19" customWidth="1"/>
    <col min="7682" max="7682" width="9.85546875" style="19" customWidth="1"/>
    <col min="7683" max="7683" width="4.85546875" style="19" customWidth="1"/>
    <col min="7684" max="7684" width="14.42578125" style="19" customWidth="1"/>
    <col min="7685" max="7685" width="6.5703125" style="19" customWidth="1"/>
    <col min="7686" max="7686" width="6.42578125" style="19" customWidth="1"/>
    <col min="7687" max="7687" width="6.5703125" style="19" customWidth="1"/>
    <col min="7688" max="7688" width="6.28515625" style="19" customWidth="1"/>
    <col min="7689" max="7689" width="6.85546875" style="19" customWidth="1"/>
    <col min="7690" max="7690" width="6.140625" style="19" customWidth="1"/>
    <col min="7691" max="7691" width="6.85546875" style="19" customWidth="1"/>
    <col min="7692" max="7692" width="6.7109375" style="19" customWidth="1"/>
    <col min="7693" max="7693" width="12" style="19" customWidth="1"/>
    <col min="7694" max="7694" width="11.28515625" style="19" customWidth="1"/>
    <col min="7695" max="7695" width="6" style="19" customWidth="1"/>
    <col min="7696" max="7696" width="6.85546875" style="19" customWidth="1"/>
    <col min="7697" max="7697" width="7.5703125" style="19" customWidth="1"/>
    <col min="7698" max="7698" width="7" style="19" customWidth="1"/>
    <col min="7699" max="7699" width="7.85546875" style="19" customWidth="1"/>
    <col min="7700" max="7700" width="0" style="19" hidden="1" customWidth="1"/>
    <col min="7701" max="7701" width="2.5703125" style="19" customWidth="1"/>
    <col min="7702" max="7702" width="5.5703125" style="19" customWidth="1"/>
    <col min="7703" max="7703" width="7.42578125" style="19" customWidth="1"/>
    <col min="7704" max="7704" width="3" style="19" customWidth="1"/>
    <col min="7705" max="7705" width="10.5703125" style="19" customWidth="1"/>
    <col min="7706" max="7706" width="2.28515625" style="19" customWidth="1"/>
    <col min="7707" max="7707" width="4.42578125" style="19" customWidth="1"/>
    <col min="7708" max="7708" width="4.85546875" style="19" customWidth="1"/>
    <col min="7709" max="7709" width="4.28515625" style="19" customWidth="1"/>
    <col min="7710" max="7710" width="3.85546875" style="19" customWidth="1"/>
    <col min="7711" max="7712" width="3.7109375" style="19" customWidth="1"/>
    <col min="7713" max="7713" width="4.28515625" style="19" customWidth="1"/>
    <col min="7714" max="7716" width="3.7109375" style="19" customWidth="1"/>
    <col min="7717" max="7718" width="9.140625" style="19"/>
    <col min="7719" max="7719" width="11.42578125" style="19" customWidth="1"/>
    <col min="7720" max="7720" width="9.140625" style="19"/>
    <col min="7721" max="7721" width="11.140625" style="19" customWidth="1"/>
    <col min="7722" max="7722" width="20.7109375" style="19" customWidth="1"/>
    <col min="7723" max="7723" width="24.7109375" style="19" customWidth="1"/>
    <col min="7724" max="7725" width="9.140625" style="19"/>
    <col min="7726" max="7726" width="11.140625" style="19" customWidth="1"/>
    <col min="7727" max="7936" width="9.140625" style="19"/>
    <col min="7937" max="7937" width="16.5703125" style="19" customWidth="1"/>
    <col min="7938" max="7938" width="9.85546875" style="19" customWidth="1"/>
    <col min="7939" max="7939" width="4.85546875" style="19" customWidth="1"/>
    <col min="7940" max="7940" width="14.42578125" style="19" customWidth="1"/>
    <col min="7941" max="7941" width="6.5703125" style="19" customWidth="1"/>
    <col min="7942" max="7942" width="6.42578125" style="19" customWidth="1"/>
    <col min="7943" max="7943" width="6.5703125" style="19" customWidth="1"/>
    <col min="7944" max="7944" width="6.28515625" style="19" customWidth="1"/>
    <col min="7945" max="7945" width="6.85546875" style="19" customWidth="1"/>
    <col min="7946" max="7946" width="6.140625" style="19" customWidth="1"/>
    <col min="7947" max="7947" width="6.85546875" style="19" customWidth="1"/>
    <col min="7948" max="7948" width="6.7109375" style="19" customWidth="1"/>
    <col min="7949" max="7949" width="12" style="19" customWidth="1"/>
    <col min="7950" max="7950" width="11.28515625" style="19" customWidth="1"/>
    <col min="7951" max="7951" width="6" style="19" customWidth="1"/>
    <col min="7952" max="7952" width="6.85546875" style="19" customWidth="1"/>
    <col min="7953" max="7953" width="7.5703125" style="19" customWidth="1"/>
    <col min="7954" max="7954" width="7" style="19" customWidth="1"/>
    <col min="7955" max="7955" width="7.85546875" style="19" customWidth="1"/>
    <col min="7956" max="7956" width="0" style="19" hidden="1" customWidth="1"/>
    <col min="7957" max="7957" width="2.5703125" style="19" customWidth="1"/>
    <col min="7958" max="7958" width="5.5703125" style="19" customWidth="1"/>
    <col min="7959" max="7959" width="7.42578125" style="19" customWidth="1"/>
    <col min="7960" max="7960" width="3" style="19" customWidth="1"/>
    <col min="7961" max="7961" width="10.5703125" style="19" customWidth="1"/>
    <col min="7962" max="7962" width="2.28515625" style="19" customWidth="1"/>
    <col min="7963" max="7963" width="4.42578125" style="19" customWidth="1"/>
    <col min="7964" max="7964" width="4.85546875" style="19" customWidth="1"/>
    <col min="7965" max="7965" width="4.28515625" style="19" customWidth="1"/>
    <col min="7966" max="7966" width="3.85546875" style="19" customWidth="1"/>
    <col min="7967" max="7968" width="3.7109375" style="19" customWidth="1"/>
    <col min="7969" max="7969" width="4.28515625" style="19" customWidth="1"/>
    <col min="7970" max="7972" width="3.7109375" style="19" customWidth="1"/>
    <col min="7973" max="7974" width="9.140625" style="19"/>
    <col min="7975" max="7975" width="11.42578125" style="19" customWidth="1"/>
    <col min="7976" max="7976" width="9.140625" style="19"/>
    <col min="7977" max="7977" width="11.140625" style="19" customWidth="1"/>
    <col min="7978" max="7978" width="20.7109375" style="19" customWidth="1"/>
    <col min="7979" max="7979" width="24.7109375" style="19" customWidth="1"/>
    <col min="7980" max="7981" width="9.140625" style="19"/>
    <col min="7982" max="7982" width="11.140625" style="19" customWidth="1"/>
    <col min="7983" max="8192" width="9.140625" style="19"/>
    <col min="8193" max="8193" width="16.5703125" style="19" customWidth="1"/>
    <col min="8194" max="8194" width="9.85546875" style="19" customWidth="1"/>
    <col min="8195" max="8195" width="4.85546875" style="19" customWidth="1"/>
    <col min="8196" max="8196" width="14.42578125" style="19" customWidth="1"/>
    <col min="8197" max="8197" width="6.5703125" style="19" customWidth="1"/>
    <col min="8198" max="8198" width="6.42578125" style="19" customWidth="1"/>
    <col min="8199" max="8199" width="6.5703125" style="19" customWidth="1"/>
    <col min="8200" max="8200" width="6.28515625" style="19" customWidth="1"/>
    <col min="8201" max="8201" width="6.85546875" style="19" customWidth="1"/>
    <col min="8202" max="8202" width="6.140625" style="19" customWidth="1"/>
    <col min="8203" max="8203" width="6.85546875" style="19" customWidth="1"/>
    <col min="8204" max="8204" width="6.7109375" style="19" customWidth="1"/>
    <col min="8205" max="8205" width="12" style="19" customWidth="1"/>
    <col min="8206" max="8206" width="11.28515625" style="19" customWidth="1"/>
    <col min="8207" max="8207" width="6" style="19" customWidth="1"/>
    <col min="8208" max="8208" width="6.85546875" style="19" customWidth="1"/>
    <col min="8209" max="8209" width="7.5703125" style="19" customWidth="1"/>
    <col min="8210" max="8210" width="7" style="19" customWidth="1"/>
    <col min="8211" max="8211" width="7.85546875" style="19" customWidth="1"/>
    <col min="8212" max="8212" width="0" style="19" hidden="1" customWidth="1"/>
    <col min="8213" max="8213" width="2.5703125" style="19" customWidth="1"/>
    <col min="8214" max="8214" width="5.5703125" style="19" customWidth="1"/>
    <col min="8215" max="8215" width="7.42578125" style="19" customWidth="1"/>
    <col min="8216" max="8216" width="3" style="19" customWidth="1"/>
    <col min="8217" max="8217" width="10.5703125" style="19" customWidth="1"/>
    <col min="8218" max="8218" width="2.28515625" style="19" customWidth="1"/>
    <col min="8219" max="8219" width="4.42578125" style="19" customWidth="1"/>
    <col min="8220" max="8220" width="4.85546875" style="19" customWidth="1"/>
    <col min="8221" max="8221" width="4.28515625" style="19" customWidth="1"/>
    <col min="8222" max="8222" width="3.85546875" style="19" customWidth="1"/>
    <col min="8223" max="8224" width="3.7109375" style="19" customWidth="1"/>
    <col min="8225" max="8225" width="4.28515625" style="19" customWidth="1"/>
    <col min="8226" max="8228" width="3.7109375" style="19" customWidth="1"/>
    <col min="8229" max="8230" width="9.140625" style="19"/>
    <col min="8231" max="8231" width="11.42578125" style="19" customWidth="1"/>
    <col min="8232" max="8232" width="9.140625" style="19"/>
    <col min="8233" max="8233" width="11.140625" style="19" customWidth="1"/>
    <col min="8234" max="8234" width="20.7109375" style="19" customWidth="1"/>
    <col min="8235" max="8235" width="24.7109375" style="19" customWidth="1"/>
    <col min="8236" max="8237" width="9.140625" style="19"/>
    <col min="8238" max="8238" width="11.140625" style="19" customWidth="1"/>
    <col min="8239" max="8448" width="9.140625" style="19"/>
    <col min="8449" max="8449" width="16.5703125" style="19" customWidth="1"/>
    <col min="8450" max="8450" width="9.85546875" style="19" customWidth="1"/>
    <col min="8451" max="8451" width="4.85546875" style="19" customWidth="1"/>
    <col min="8452" max="8452" width="14.42578125" style="19" customWidth="1"/>
    <col min="8453" max="8453" width="6.5703125" style="19" customWidth="1"/>
    <col min="8454" max="8454" width="6.42578125" style="19" customWidth="1"/>
    <col min="8455" max="8455" width="6.5703125" style="19" customWidth="1"/>
    <col min="8456" max="8456" width="6.28515625" style="19" customWidth="1"/>
    <col min="8457" max="8457" width="6.85546875" style="19" customWidth="1"/>
    <col min="8458" max="8458" width="6.140625" style="19" customWidth="1"/>
    <col min="8459" max="8459" width="6.85546875" style="19" customWidth="1"/>
    <col min="8460" max="8460" width="6.7109375" style="19" customWidth="1"/>
    <col min="8461" max="8461" width="12" style="19" customWidth="1"/>
    <col min="8462" max="8462" width="11.28515625" style="19" customWidth="1"/>
    <col min="8463" max="8463" width="6" style="19" customWidth="1"/>
    <col min="8464" max="8464" width="6.85546875" style="19" customWidth="1"/>
    <col min="8465" max="8465" width="7.5703125" style="19" customWidth="1"/>
    <col min="8466" max="8466" width="7" style="19" customWidth="1"/>
    <col min="8467" max="8467" width="7.85546875" style="19" customWidth="1"/>
    <col min="8468" max="8468" width="0" style="19" hidden="1" customWidth="1"/>
    <col min="8469" max="8469" width="2.5703125" style="19" customWidth="1"/>
    <col min="8470" max="8470" width="5.5703125" style="19" customWidth="1"/>
    <col min="8471" max="8471" width="7.42578125" style="19" customWidth="1"/>
    <col min="8472" max="8472" width="3" style="19" customWidth="1"/>
    <col min="8473" max="8473" width="10.5703125" style="19" customWidth="1"/>
    <col min="8474" max="8474" width="2.28515625" style="19" customWidth="1"/>
    <col min="8475" max="8475" width="4.42578125" style="19" customWidth="1"/>
    <col min="8476" max="8476" width="4.85546875" style="19" customWidth="1"/>
    <col min="8477" max="8477" width="4.28515625" style="19" customWidth="1"/>
    <col min="8478" max="8478" width="3.85546875" style="19" customWidth="1"/>
    <col min="8479" max="8480" width="3.7109375" style="19" customWidth="1"/>
    <col min="8481" max="8481" width="4.28515625" style="19" customWidth="1"/>
    <col min="8482" max="8484" width="3.7109375" style="19" customWidth="1"/>
    <col min="8485" max="8486" width="9.140625" style="19"/>
    <col min="8487" max="8487" width="11.42578125" style="19" customWidth="1"/>
    <col min="8488" max="8488" width="9.140625" style="19"/>
    <col min="8489" max="8489" width="11.140625" style="19" customWidth="1"/>
    <col min="8490" max="8490" width="20.7109375" style="19" customWidth="1"/>
    <col min="8491" max="8491" width="24.7109375" style="19" customWidth="1"/>
    <col min="8492" max="8493" width="9.140625" style="19"/>
    <col min="8494" max="8494" width="11.140625" style="19" customWidth="1"/>
    <col min="8495" max="8704" width="9.140625" style="19"/>
    <col min="8705" max="8705" width="16.5703125" style="19" customWidth="1"/>
    <col min="8706" max="8706" width="9.85546875" style="19" customWidth="1"/>
    <col min="8707" max="8707" width="4.85546875" style="19" customWidth="1"/>
    <col min="8708" max="8708" width="14.42578125" style="19" customWidth="1"/>
    <col min="8709" max="8709" width="6.5703125" style="19" customWidth="1"/>
    <col min="8710" max="8710" width="6.42578125" style="19" customWidth="1"/>
    <col min="8711" max="8711" width="6.5703125" style="19" customWidth="1"/>
    <col min="8712" max="8712" width="6.28515625" style="19" customWidth="1"/>
    <col min="8713" max="8713" width="6.85546875" style="19" customWidth="1"/>
    <col min="8714" max="8714" width="6.140625" style="19" customWidth="1"/>
    <col min="8715" max="8715" width="6.85546875" style="19" customWidth="1"/>
    <col min="8716" max="8716" width="6.7109375" style="19" customWidth="1"/>
    <col min="8717" max="8717" width="12" style="19" customWidth="1"/>
    <col min="8718" max="8718" width="11.28515625" style="19" customWidth="1"/>
    <col min="8719" max="8719" width="6" style="19" customWidth="1"/>
    <col min="8720" max="8720" width="6.85546875" style="19" customWidth="1"/>
    <col min="8721" max="8721" width="7.5703125" style="19" customWidth="1"/>
    <col min="8722" max="8722" width="7" style="19" customWidth="1"/>
    <col min="8723" max="8723" width="7.85546875" style="19" customWidth="1"/>
    <col min="8724" max="8724" width="0" style="19" hidden="1" customWidth="1"/>
    <col min="8725" max="8725" width="2.5703125" style="19" customWidth="1"/>
    <col min="8726" max="8726" width="5.5703125" style="19" customWidth="1"/>
    <col min="8727" max="8727" width="7.42578125" style="19" customWidth="1"/>
    <col min="8728" max="8728" width="3" style="19" customWidth="1"/>
    <col min="8729" max="8729" width="10.5703125" style="19" customWidth="1"/>
    <col min="8730" max="8730" width="2.28515625" style="19" customWidth="1"/>
    <col min="8731" max="8731" width="4.42578125" style="19" customWidth="1"/>
    <col min="8732" max="8732" width="4.85546875" style="19" customWidth="1"/>
    <col min="8733" max="8733" width="4.28515625" style="19" customWidth="1"/>
    <col min="8734" max="8734" width="3.85546875" style="19" customWidth="1"/>
    <col min="8735" max="8736" width="3.7109375" style="19" customWidth="1"/>
    <col min="8737" max="8737" width="4.28515625" style="19" customWidth="1"/>
    <col min="8738" max="8740" width="3.7109375" style="19" customWidth="1"/>
    <col min="8741" max="8742" width="9.140625" style="19"/>
    <col min="8743" max="8743" width="11.42578125" style="19" customWidth="1"/>
    <col min="8744" max="8744" width="9.140625" style="19"/>
    <col min="8745" max="8745" width="11.140625" style="19" customWidth="1"/>
    <col min="8746" max="8746" width="20.7109375" style="19" customWidth="1"/>
    <col min="8747" max="8747" width="24.7109375" style="19" customWidth="1"/>
    <col min="8748" max="8749" width="9.140625" style="19"/>
    <col min="8750" max="8750" width="11.140625" style="19" customWidth="1"/>
    <col min="8751" max="8960" width="9.140625" style="19"/>
    <col min="8961" max="8961" width="16.5703125" style="19" customWidth="1"/>
    <col min="8962" max="8962" width="9.85546875" style="19" customWidth="1"/>
    <col min="8963" max="8963" width="4.85546875" style="19" customWidth="1"/>
    <col min="8964" max="8964" width="14.42578125" style="19" customWidth="1"/>
    <col min="8965" max="8965" width="6.5703125" style="19" customWidth="1"/>
    <col min="8966" max="8966" width="6.42578125" style="19" customWidth="1"/>
    <col min="8967" max="8967" width="6.5703125" style="19" customWidth="1"/>
    <col min="8968" max="8968" width="6.28515625" style="19" customWidth="1"/>
    <col min="8969" max="8969" width="6.85546875" style="19" customWidth="1"/>
    <col min="8970" max="8970" width="6.140625" style="19" customWidth="1"/>
    <col min="8971" max="8971" width="6.85546875" style="19" customWidth="1"/>
    <col min="8972" max="8972" width="6.7109375" style="19" customWidth="1"/>
    <col min="8973" max="8973" width="12" style="19" customWidth="1"/>
    <col min="8974" max="8974" width="11.28515625" style="19" customWidth="1"/>
    <col min="8975" max="8975" width="6" style="19" customWidth="1"/>
    <col min="8976" max="8976" width="6.85546875" style="19" customWidth="1"/>
    <col min="8977" max="8977" width="7.5703125" style="19" customWidth="1"/>
    <col min="8978" max="8978" width="7" style="19" customWidth="1"/>
    <col min="8979" max="8979" width="7.85546875" style="19" customWidth="1"/>
    <col min="8980" max="8980" width="0" style="19" hidden="1" customWidth="1"/>
    <col min="8981" max="8981" width="2.5703125" style="19" customWidth="1"/>
    <col min="8982" max="8982" width="5.5703125" style="19" customWidth="1"/>
    <col min="8983" max="8983" width="7.42578125" style="19" customWidth="1"/>
    <col min="8984" max="8984" width="3" style="19" customWidth="1"/>
    <col min="8985" max="8985" width="10.5703125" style="19" customWidth="1"/>
    <col min="8986" max="8986" width="2.28515625" style="19" customWidth="1"/>
    <col min="8987" max="8987" width="4.42578125" style="19" customWidth="1"/>
    <col min="8988" max="8988" width="4.85546875" style="19" customWidth="1"/>
    <col min="8989" max="8989" width="4.28515625" style="19" customWidth="1"/>
    <col min="8990" max="8990" width="3.85546875" style="19" customWidth="1"/>
    <col min="8991" max="8992" width="3.7109375" style="19" customWidth="1"/>
    <col min="8993" max="8993" width="4.28515625" style="19" customWidth="1"/>
    <col min="8994" max="8996" width="3.7109375" style="19" customWidth="1"/>
    <col min="8997" max="8998" width="9.140625" style="19"/>
    <col min="8999" max="8999" width="11.42578125" style="19" customWidth="1"/>
    <col min="9000" max="9000" width="9.140625" style="19"/>
    <col min="9001" max="9001" width="11.140625" style="19" customWidth="1"/>
    <col min="9002" max="9002" width="20.7109375" style="19" customWidth="1"/>
    <col min="9003" max="9003" width="24.7109375" style="19" customWidth="1"/>
    <col min="9004" max="9005" width="9.140625" style="19"/>
    <col min="9006" max="9006" width="11.140625" style="19" customWidth="1"/>
    <col min="9007" max="9216" width="9.140625" style="19"/>
    <col min="9217" max="9217" width="16.5703125" style="19" customWidth="1"/>
    <col min="9218" max="9218" width="9.85546875" style="19" customWidth="1"/>
    <col min="9219" max="9219" width="4.85546875" style="19" customWidth="1"/>
    <col min="9220" max="9220" width="14.42578125" style="19" customWidth="1"/>
    <col min="9221" max="9221" width="6.5703125" style="19" customWidth="1"/>
    <col min="9222" max="9222" width="6.42578125" style="19" customWidth="1"/>
    <col min="9223" max="9223" width="6.5703125" style="19" customWidth="1"/>
    <col min="9224" max="9224" width="6.28515625" style="19" customWidth="1"/>
    <col min="9225" max="9225" width="6.85546875" style="19" customWidth="1"/>
    <col min="9226" max="9226" width="6.140625" style="19" customWidth="1"/>
    <col min="9227" max="9227" width="6.85546875" style="19" customWidth="1"/>
    <col min="9228" max="9228" width="6.7109375" style="19" customWidth="1"/>
    <col min="9229" max="9229" width="12" style="19" customWidth="1"/>
    <col min="9230" max="9230" width="11.28515625" style="19" customWidth="1"/>
    <col min="9231" max="9231" width="6" style="19" customWidth="1"/>
    <col min="9232" max="9232" width="6.85546875" style="19" customWidth="1"/>
    <col min="9233" max="9233" width="7.5703125" style="19" customWidth="1"/>
    <col min="9234" max="9234" width="7" style="19" customWidth="1"/>
    <col min="9235" max="9235" width="7.85546875" style="19" customWidth="1"/>
    <col min="9236" max="9236" width="0" style="19" hidden="1" customWidth="1"/>
    <col min="9237" max="9237" width="2.5703125" style="19" customWidth="1"/>
    <col min="9238" max="9238" width="5.5703125" style="19" customWidth="1"/>
    <col min="9239" max="9239" width="7.42578125" style="19" customWidth="1"/>
    <col min="9240" max="9240" width="3" style="19" customWidth="1"/>
    <col min="9241" max="9241" width="10.5703125" style="19" customWidth="1"/>
    <col min="9242" max="9242" width="2.28515625" style="19" customWidth="1"/>
    <col min="9243" max="9243" width="4.42578125" style="19" customWidth="1"/>
    <col min="9244" max="9244" width="4.85546875" style="19" customWidth="1"/>
    <col min="9245" max="9245" width="4.28515625" style="19" customWidth="1"/>
    <col min="9246" max="9246" width="3.85546875" style="19" customWidth="1"/>
    <col min="9247" max="9248" width="3.7109375" style="19" customWidth="1"/>
    <col min="9249" max="9249" width="4.28515625" style="19" customWidth="1"/>
    <col min="9250" max="9252" width="3.7109375" style="19" customWidth="1"/>
    <col min="9253" max="9254" width="9.140625" style="19"/>
    <col min="9255" max="9255" width="11.42578125" style="19" customWidth="1"/>
    <col min="9256" max="9256" width="9.140625" style="19"/>
    <col min="9257" max="9257" width="11.140625" style="19" customWidth="1"/>
    <col min="9258" max="9258" width="20.7109375" style="19" customWidth="1"/>
    <col min="9259" max="9259" width="24.7109375" style="19" customWidth="1"/>
    <col min="9260" max="9261" width="9.140625" style="19"/>
    <col min="9262" max="9262" width="11.140625" style="19" customWidth="1"/>
    <col min="9263" max="9472" width="9.140625" style="19"/>
    <col min="9473" max="9473" width="16.5703125" style="19" customWidth="1"/>
    <col min="9474" max="9474" width="9.85546875" style="19" customWidth="1"/>
    <col min="9475" max="9475" width="4.85546875" style="19" customWidth="1"/>
    <col min="9476" max="9476" width="14.42578125" style="19" customWidth="1"/>
    <col min="9477" max="9477" width="6.5703125" style="19" customWidth="1"/>
    <col min="9478" max="9478" width="6.42578125" style="19" customWidth="1"/>
    <col min="9479" max="9479" width="6.5703125" style="19" customWidth="1"/>
    <col min="9480" max="9480" width="6.28515625" style="19" customWidth="1"/>
    <col min="9481" max="9481" width="6.85546875" style="19" customWidth="1"/>
    <col min="9482" max="9482" width="6.140625" style="19" customWidth="1"/>
    <col min="9483" max="9483" width="6.85546875" style="19" customWidth="1"/>
    <col min="9484" max="9484" width="6.7109375" style="19" customWidth="1"/>
    <col min="9485" max="9485" width="12" style="19" customWidth="1"/>
    <col min="9486" max="9486" width="11.28515625" style="19" customWidth="1"/>
    <col min="9487" max="9487" width="6" style="19" customWidth="1"/>
    <col min="9488" max="9488" width="6.85546875" style="19" customWidth="1"/>
    <col min="9489" max="9489" width="7.5703125" style="19" customWidth="1"/>
    <col min="9490" max="9490" width="7" style="19" customWidth="1"/>
    <col min="9491" max="9491" width="7.85546875" style="19" customWidth="1"/>
    <col min="9492" max="9492" width="0" style="19" hidden="1" customWidth="1"/>
    <col min="9493" max="9493" width="2.5703125" style="19" customWidth="1"/>
    <col min="9494" max="9494" width="5.5703125" style="19" customWidth="1"/>
    <col min="9495" max="9495" width="7.42578125" style="19" customWidth="1"/>
    <col min="9496" max="9496" width="3" style="19" customWidth="1"/>
    <col min="9497" max="9497" width="10.5703125" style="19" customWidth="1"/>
    <col min="9498" max="9498" width="2.28515625" style="19" customWidth="1"/>
    <col min="9499" max="9499" width="4.42578125" style="19" customWidth="1"/>
    <col min="9500" max="9500" width="4.85546875" style="19" customWidth="1"/>
    <col min="9501" max="9501" width="4.28515625" style="19" customWidth="1"/>
    <col min="9502" max="9502" width="3.85546875" style="19" customWidth="1"/>
    <col min="9503" max="9504" width="3.7109375" style="19" customWidth="1"/>
    <col min="9505" max="9505" width="4.28515625" style="19" customWidth="1"/>
    <col min="9506" max="9508" width="3.7109375" style="19" customWidth="1"/>
    <col min="9509" max="9510" width="9.140625" style="19"/>
    <col min="9511" max="9511" width="11.42578125" style="19" customWidth="1"/>
    <col min="9512" max="9512" width="9.140625" style="19"/>
    <col min="9513" max="9513" width="11.140625" style="19" customWidth="1"/>
    <col min="9514" max="9514" width="20.7109375" style="19" customWidth="1"/>
    <col min="9515" max="9515" width="24.7109375" style="19" customWidth="1"/>
    <col min="9516" max="9517" width="9.140625" style="19"/>
    <col min="9518" max="9518" width="11.140625" style="19" customWidth="1"/>
    <col min="9519" max="9728" width="9.140625" style="19"/>
    <col min="9729" max="9729" width="16.5703125" style="19" customWidth="1"/>
    <col min="9730" max="9730" width="9.85546875" style="19" customWidth="1"/>
    <col min="9731" max="9731" width="4.85546875" style="19" customWidth="1"/>
    <col min="9732" max="9732" width="14.42578125" style="19" customWidth="1"/>
    <col min="9733" max="9733" width="6.5703125" style="19" customWidth="1"/>
    <col min="9734" max="9734" width="6.42578125" style="19" customWidth="1"/>
    <col min="9735" max="9735" width="6.5703125" style="19" customWidth="1"/>
    <col min="9736" max="9736" width="6.28515625" style="19" customWidth="1"/>
    <col min="9737" max="9737" width="6.85546875" style="19" customWidth="1"/>
    <col min="9738" max="9738" width="6.140625" style="19" customWidth="1"/>
    <col min="9739" max="9739" width="6.85546875" style="19" customWidth="1"/>
    <col min="9740" max="9740" width="6.7109375" style="19" customWidth="1"/>
    <col min="9741" max="9741" width="12" style="19" customWidth="1"/>
    <col min="9742" max="9742" width="11.28515625" style="19" customWidth="1"/>
    <col min="9743" max="9743" width="6" style="19" customWidth="1"/>
    <col min="9744" max="9744" width="6.85546875" style="19" customWidth="1"/>
    <col min="9745" max="9745" width="7.5703125" style="19" customWidth="1"/>
    <col min="9746" max="9746" width="7" style="19" customWidth="1"/>
    <col min="9747" max="9747" width="7.85546875" style="19" customWidth="1"/>
    <col min="9748" max="9748" width="0" style="19" hidden="1" customWidth="1"/>
    <col min="9749" max="9749" width="2.5703125" style="19" customWidth="1"/>
    <col min="9750" max="9750" width="5.5703125" style="19" customWidth="1"/>
    <col min="9751" max="9751" width="7.42578125" style="19" customWidth="1"/>
    <col min="9752" max="9752" width="3" style="19" customWidth="1"/>
    <col min="9753" max="9753" width="10.5703125" style="19" customWidth="1"/>
    <col min="9754" max="9754" width="2.28515625" style="19" customWidth="1"/>
    <col min="9755" max="9755" width="4.42578125" style="19" customWidth="1"/>
    <col min="9756" max="9756" width="4.85546875" style="19" customWidth="1"/>
    <col min="9757" max="9757" width="4.28515625" style="19" customWidth="1"/>
    <col min="9758" max="9758" width="3.85546875" style="19" customWidth="1"/>
    <col min="9759" max="9760" width="3.7109375" style="19" customWidth="1"/>
    <col min="9761" max="9761" width="4.28515625" style="19" customWidth="1"/>
    <col min="9762" max="9764" width="3.7109375" style="19" customWidth="1"/>
    <col min="9765" max="9766" width="9.140625" style="19"/>
    <col min="9767" max="9767" width="11.42578125" style="19" customWidth="1"/>
    <col min="9768" max="9768" width="9.140625" style="19"/>
    <col min="9769" max="9769" width="11.140625" style="19" customWidth="1"/>
    <col min="9770" max="9770" width="20.7109375" style="19" customWidth="1"/>
    <col min="9771" max="9771" width="24.7109375" style="19" customWidth="1"/>
    <col min="9772" max="9773" width="9.140625" style="19"/>
    <col min="9774" max="9774" width="11.140625" style="19" customWidth="1"/>
    <col min="9775" max="9984" width="9.140625" style="19"/>
    <col min="9985" max="9985" width="16.5703125" style="19" customWidth="1"/>
    <col min="9986" max="9986" width="9.85546875" style="19" customWidth="1"/>
    <col min="9987" max="9987" width="4.85546875" style="19" customWidth="1"/>
    <col min="9988" max="9988" width="14.42578125" style="19" customWidth="1"/>
    <col min="9989" max="9989" width="6.5703125" style="19" customWidth="1"/>
    <col min="9990" max="9990" width="6.42578125" style="19" customWidth="1"/>
    <col min="9991" max="9991" width="6.5703125" style="19" customWidth="1"/>
    <col min="9992" max="9992" width="6.28515625" style="19" customWidth="1"/>
    <col min="9993" max="9993" width="6.85546875" style="19" customWidth="1"/>
    <col min="9994" max="9994" width="6.140625" style="19" customWidth="1"/>
    <col min="9995" max="9995" width="6.85546875" style="19" customWidth="1"/>
    <col min="9996" max="9996" width="6.7109375" style="19" customWidth="1"/>
    <col min="9997" max="9997" width="12" style="19" customWidth="1"/>
    <col min="9998" max="9998" width="11.28515625" style="19" customWidth="1"/>
    <col min="9999" max="9999" width="6" style="19" customWidth="1"/>
    <col min="10000" max="10000" width="6.85546875" style="19" customWidth="1"/>
    <col min="10001" max="10001" width="7.5703125" style="19" customWidth="1"/>
    <col min="10002" max="10002" width="7" style="19" customWidth="1"/>
    <col min="10003" max="10003" width="7.85546875" style="19" customWidth="1"/>
    <col min="10004" max="10004" width="0" style="19" hidden="1" customWidth="1"/>
    <col min="10005" max="10005" width="2.5703125" style="19" customWidth="1"/>
    <col min="10006" max="10006" width="5.5703125" style="19" customWidth="1"/>
    <col min="10007" max="10007" width="7.42578125" style="19" customWidth="1"/>
    <col min="10008" max="10008" width="3" style="19" customWidth="1"/>
    <col min="10009" max="10009" width="10.5703125" style="19" customWidth="1"/>
    <col min="10010" max="10010" width="2.28515625" style="19" customWidth="1"/>
    <col min="10011" max="10011" width="4.42578125" style="19" customWidth="1"/>
    <col min="10012" max="10012" width="4.85546875" style="19" customWidth="1"/>
    <col min="10013" max="10013" width="4.28515625" style="19" customWidth="1"/>
    <col min="10014" max="10014" width="3.85546875" style="19" customWidth="1"/>
    <col min="10015" max="10016" width="3.7109375" style="19" customWidth="1"/>
    <col min="10017" max="10017" width="4.28515625" style="19" customWidth="1"/>
    <col min="10018" max="10020" width="3.7109375" style="19" customWidth="1"/>
    <col min="10021" max="10022" width="9.140625" style="19"/>
    <col min="10023" max="10023" width="11.42578125" style="19" customWidth="1"/>
    <col min="10024" max="10024" width="9.140625" style="19"/>
    <col min="10025" max="10025" width="11.140625" style="19" customWidth="1"/>
    <col min="10026" max="10026" width="20.7109375" style="19" customWidth="1"/>
    <col min="10027" max="10027" width="24.7109375" style="19" customWidth="1"/>
    <col min="10028" max="10029" width="9.140625" style="19"/>
    <col min="10030" max="10030" width="11.140625" style="19" customWidth="1"/>
    <col min="10031" max="10240" width="9.140625" style="19"/>
    <col min="10241" max="10241" width="16.5703125" style="19" customWidth="1"/>
    <col min="10242" max="10242" width="9.85546875" style="19" customWidth="1"/>
    <col min="10243" max="10243" width="4.85546875" style="19" customWidth="1"/>
    <col min="10244" max="10244" width="14.42578125" style="19" customWidth="1"/>
    <col min="10245" max="10245" width="6.5703125" style="19" customWidth="1"/>
    <col min="10246" max="10246" width="6.42578125" style="19" customWidth="1"/>
    <col min="10247" max="10247" width="6.5703125" style="19" customWidth="1"/>
    <col min="10248" max="10248" width="6.28515625" style="19" customWidth="1"/>
    <col min="10249" max="10249" width="6.85546875" style="19" customWidth="1"/>
    <col min="10250" max="10250" width="6.140625" style="19" customWidth="1"/>
    <col min="10251" max="10251" width="6.85546875" style="19" customWidth="1"/>
    <col min="10252" max="10252" width="6.7109375" style="19" customWidth="1"/>
    <col min="10253" max="10253" width="12" style="19" customWidth="1"/>
    <col min="10254" max="10254" width="11.28515625" style="19" customWidth="1"/>
    <col min="10255" max="10255" width="6" style="19" customWidth="1"/>
    <col min="10256" max="10256" width="6.85546875" style="19" customWidth="1"/>
    <col min="10257" max="10257" width="7.5703125" style="19" customWidth="1"/>
    <col min="10258" max="10258" width="7" style="19" customWidth="1"/>
    <col min="10259" max="10259" width="7.85546875" style="19" customWidth="1"/>
    <col min="10260" max="10260" width="0" style="19" hidden="1" customWidth="1"/>
    <col min="10261" max="10261" width="2.5703125" style="19" customWidth="1"/>
    <col min="10262" max="10262" width="5.5703125" style="19" customWidth="1"/>
    <col min="10263" max="10263" width="7.42578125" style="19" customWidth="1"/>
    <col min="10264" max="10264" width="3" style="19" customWidth="1"/>
    <col min="10265" max="10265" width="10.5703125" style="19" customWidth="1"/>
    <col min="10266" max="10266" width="2.28515625" style="19" customWidth="1"/>
    <col min="10267" max="10267" width="4.42578125" style="19" customWidth="1"/>
    <col min="10268" max="10268" width="4.85546875" style="19" customWidth="1"/>
    <col min="10269" max="10269" width="4.28515625" style="19" customWidth="1"/>
    <col min="10270" max="10270" width="3.85546875" style="19" customWidth="1"/>
    <col min="10271" max="10272" width="3.7109375" style="19" customWidth="1"/>
    <col min="10273" max="10273" width="4.28515625" style="19" customWidth="1"/>
    <col min="10274" max="10276" width="3.7109375" style="19" customWidth="1"/>
    <col min="10277" max="10278" width="9.140625" style="19"/>
    <col min="10279" max="10279" width="11.42578125" style="19" customWidth="1"/>
    <col min="10280" max="10280" width="9.140625" style="19"/>
    <col min="10281" max="10281" width="11.140625" style="19" customWidth="1"/>
    <col min="10282" max="10282" width="20.7109375" style="19" customWidth="1"/>
    <col min="10283" max="10283" width="24.7109375" style="19" customWidth="1"/>
    <col min="10284" max="10285" width="9.140625" style="19"/>
    <col min="10286" max="10286" width="11.140625" style="19" customWidth="1"/>
    <col min="10287" max="10496" width="9.140625" style="19"/>
    <col min="10497" max="10497" width="16.5703125" style="19" customWidth="1"/>
    <col min="10498" max="10498" width="9.85546875" style="19" customWidth="1"/>
    <col min="10499" max="10499" width="4.85546875" style="19" customWidth="1"/>
    <col min="10500" max="10500" width="14.42578125" style="19" customWidth="1"/>
    <col min="10501" max="10501" width="6.5703125" style="19" customWidth="1"/>
    <col min="10502" max="10502" width="6.42578125" style="19" customWidth="1"/>
    <col min="10503" max="10503" width="6.5703125" style="19" customWidth="1"/>
    <col min="10504" max="10504" width="6.28515625" style="19" customWidth="1"/>
    <col min="10505" max="10505" width="6.85546875" style="19" customWidth="1"/>
    <col min="10506" max="10506" width="6.140625" style="19" customWidth="1"/>
    <col min="10507" max="10507" width="6.85546875" style="19" customWidth="1"/>
    <col min="10508" max="10508" width="6.7109375" style="19" customWidth="1"/>
    <col min="10509" max="10509" width="12" style="19" customWidth="1"/>
    <col min="10510" max="10510" width="11.28515625" style="19" customWidth="1"/>
    <col min="10511" max="10511" width="6" style="19" customWidth="1"/>
    <col min="10512" max="10512" width="6.85546875" style="19" customWidth="1"/>
    <col min="10513" max="10513" width="7.5703125" style="19" customWidth="1"/>
    <col min="10514" max="10514" width="7" style="19" customWidth="1"/>
    <col min="10515" max="10515" width="7.85546875" style="19" customWidth="1"/>
    <col min="10516" max="10516" width="0" style="19" hidden="1" customWidth="1"/>
    <col min="10517" max="10517" width="2.5703125" style="19" customWidth="1"/>
    <col min="10518" max="10518" width="5.5703125" style="19" customWidth="1"/>
    <col min="10519" max="10519" width="7.42578125" style="19" customWidth="1"/>
    <col min="10520" max="10520" width="3" style="19" customWidth="1"/>
    <col min="10521" max="10521" width="10.5703125" style="19" customWidth="1"/>
    <col min="10522" max="10522" width="2.28515625" style="19" customWidth="1"/>
    <col min="10523" max="10523" width="4.42578125" style="19" customWidth="1"/>
    <col min="10524" max="10524" width="4.85546875" style="19" customWidth="1"/>
    <col min="10525" max="10525" width="4.28515625" style="19" customWidth="1"/>
    <col min="10526" max="10526" width="3.85546875" style="19" customWidth="1"/>
    <col min="10527" max="10528" width="3.7109375" style="19" customWidth="1"/>
    <col min="10529" max="10529" width="4.28515625" style="19" customWidth="1"/>
    <col min="10530" max="10532" width="3.7109375" style="19" customWidth="1"/>
    <col min="10533" max="10534" width="9.140625" style="19"/>
    <col min="10535" max="10535" width="11.42578125" style="19" customWidth="1"/>
    <col min="10536" max="10536" width="9.140625" style="19"/>
    <col min="10537" max="10537" width="11.140625" style="19" customWidth="1"/>
    <col min="10538" max="10538" width="20.7109375" style="19" customWidth="1"/>
    <col min="10539" max="10539" width="24.7109375" style="19" customWidth="1"/>
    <col min="10540" max="10541" width="9.140625" style="19"/>
    <col min="10542" max="10542" width="11.140625" style="19" customWidth="1"/>
    <col min="10543" max="10752" width="9.140625" style="19"/>
    <col min="10753" max="10753" width="16.5703125" style="19" customWidth="1"/>
    <col min="10754" max="10754" width="9.85546875" style="19" customWidth="1"/>
    <col min="10755" max="10755" width="4.85546875" style="19" customWidth="1"/>
    <col min="10756" max="10756" width="14.42578125" style="19" customWidth="1"/>
    <col min="10757" max="10757" width="6.5703125" style="19" customWidth="1"/>
    <col min="10758" max="10758" width="6.42578125" style="19" customWidth="1"/>
    <col min="10759" max="10759" width="6.5703125" style="19" customWidth="1"/>
    <col min="10760" max="10760" width="6.28515625" style="19" customWidth="1"/>
    <col min="10761" max="10761" width="6.85546875" style="19" customWidth="1"/>
    <col min="10762" max="10762" width="6.140625" style="19" customWidth="1"/>
    <col min="10763" max="10763" width="6.85546875" style="19" customWidth="1"/>
    <col min="10764" max="10764" width="6.7109375" style="19" customWidth="1"/>
    <col min="10765" max="10765" width="12" style="19" customWidth="1"/>
    <col min="10766" max="10766" width="11.28515625" style="19" customWidth="1"/>
    <col min="10767" max="10767" width="6" style="19" customWidth="1"/>
    <col min="10768" max="10768" width="6.85546875" style="19" customWidth="1"/>
    <col min="10769" max="10769" width="7.5703125" style="19" customWidth="1"/>
    <col min="10770" max="10770" width="7" style="19" customWidth="1"/>
    <col min="10771" max="10771" width="7.85546875" style="19" customWidth="1"/>
    <col min="10772" max="10772" width="0" style="19" hidden="1" customWidth="1"/>
    <col min="10773" max="10773" width="2.5703125" style="19" customWidth="1"/>
    <col min="10774" max="10774" width="5.5703125" style="19" customWidth="1"/>
    <col min="10775" max="10775" width="7.42578125" style="19" customWidth="1"/>
    <col min="10776" max="10776" width="3" style="19" customWidth="1"/>
    <col min="10777" max="10777" width="10.5703125" style="19" customWidth="1"/>
    <col min="10778" max="10778" width="2.28515625" style="19" customWidth="1"/>
    <col min="10779" max="10779" width="4.42578125" style="19" customWidth="1"/>
    <col min="10780" max="10780" width="4.85546875" style="19" customWidth="1"/>
    <col min="10781" max="10781" width="4.28515625" style="19" customWidth="1"/>
    <col min="10782" max="10782" width="3.85546875" style="19" customWidth="1"/>
    <col min="10783" max="10784" width="3.7109375" style="19" customWidth="1"/>
    <col min="10785" max="10785" width="4.28515625" style="19" customWidth="1"/>
    <col min="10786" max="10788" width="3.7109375" style="19" customWidth="1"/>
    <col min="10789" max="10790" width="9.140625" style="19"/>
    <col min="10791" max="10791" width="11.42578125" style="19" customWidth="1"/>
    <col min="10792" max="10792" width="9.140625" style="19"/>
    <col min="10793" max="10793" width="11.140625" style="19" customWidth="1"/>
    <col min="10794" max="10794" width="20.7109375" style="19" customWidth="1"/>
    <col min="10795" max="10795" width="24.7109375" style="19" customWidth="1"/>
    <col min="10796" max="10797" width="9.140625" style="19"/>
    <col min="10798" max="10798" width="11.140625" style="19" customWidth="1"/>
    <col min="10799" max="11008" width="9.140625" style="19"/>
    <col min="11009" max="11009" width="16.5703125" style="19" customWidth="1"/>
    <col min="11010" max="11010" width="9.85546875" style="19" customWidth="1"/>
    <col min="11011" max="11011" width="4.85546875" style="19" customWidth="1"/>
    <col min="11012" max="11012" width="14.42578125" style="19" customWidth="1"/>
    <col min="11013" max="11013" width="6.5703125" style="19" customWidth="1"/>
    <col min="11014" max="11014" width="6.42578125" style="19" customWidth="1"/>
    <col min="11015" max="11015" width="6.5703125" style="19" customWidth="1"/>
    <col min="11016" max="11016" width="6.28515625" style="19" customWidth="1"/>
    <col min="11017" max="11017" width="6.85546875" style="19" customWidth="1"/>
    <col min="11018" max="11018" width="6.140625" style="19" customWidth="1"/>
    <col min="11019" max="11019" width="6.85546875" style="19" customWidth="1"/>
    <col min="11020" max="11020" width="6.7109375" style="19" customWidth="1"/>
    <col min="11021" max="11021" width="12" style="19" customWidth="1"/>
    <col min="11022" max="11022" width="11.28515625" style="19" customWidth="1"/>
    <col min="11023" max="11023" width="6" style="19" customWidth="1"/>
    <col min="11024" max="11024" width="6.85546875" style="19" customWidth="1"/>
    <col min="11025" max="11025" width="7.5703125" style="19" customWidth="1"/>
    <col min="11026" max="11026" width="7" style="19" customWidth="1"/>
    <col min="11027" max="11027" width="7.85546875" style="19" customWidth="1"/>
    <col min="11028" max="11028" width="0" style="19" hidden="1" customWidth="1"/>
    <col min="11029" max="11029" width="2.5703125" style="19" customWidth="1"/>
    <col min="11030" max="11030" width="5.5703125" style="19" customWidth="1"/>
    <col min="11031" max="11031" width="7.42578125" style="19" customWidth="1"/>
    <col min="11032" max="11032" width="3" style="19" customWidth="1"/>
    <col min="11033" max="11033" width="10.5703125" style="19" customWidth="1"/>
    <col min="11034" max="11034" width="2.28515625" style="19" customWidth="1"/>
    <col min="11035" max="11035" width="4.42578125" style="19" customWidth="1"/>
    <col min="11036" max="11036" width="4.85546875" style="19" customWidth="1"/>
    <col min="11037" max="11037" width="4.28515625" style="19" customWidth="1"/>
    <col min="11038" max="11038" width="3.85546875" style="19" customWidth="1"/>
    <col min="11039" max="11040" width="3.7109375" style="19" customWidth="1"/>
    <col min="11041" max="11041" width="4.28515625" style="19" customWidth="1"/>
    <col min="11042" max="11044" width="3.7109375" style="19" customWidth="1"/>
    <col min="11045" max="11046" width="9.140625" style="19"/>
    <col min="11047" max="11047" width="11.42578125" style="19" customWidth="1"/>
    <col min="11048" max="11048" width="9.140625" style="19"/>
    <col min="11049" max="11049" width="11.140625" style="19" customWidth="1"/>
    <col min="11050" max="11050" width="20.7109375" style="19" customWidth="1"/>
    <col min="11051" max="11051" width="24.7109375" style="19" customWidth="1"/>
    <col min="11052" max="11053" width="9.140625" style="19"/>
    <col min="11054" max="11054" width="11.140625" style="19" customWidth="1"/>
    <col min="11055" max="11264" width="9.140625" style="19"/>
    <col min="11265" max="11265" width="16.5703125" style="19" customWidth="1"/>
    <col min="11266" max="11266" width="9.85546875" style="19" customWidth="1"/>
    <col min="11267" max="11267" width="4.85546875" style="19" customWidth="1"/>
    <col min="11268" max="11268" width="14.42578125" style="19" customWidth="1"/>
    <col min="11269" max="11269" width="6.5703125" style="19" customWidth="1"/>
    <col min="11270" max="11270" width="6.42578125" style="19" customWidth="1"/>
    <col min="11271" max="11271" width="6.5703125" style="19" customWidth="1"/>
    <col min="11272" max="11272" width="6.28515625" style="19" customWidth="1"/>
    <col min="11273" max="11273" width="6.85546875" style="19" customWidth="1"/>
    <col min="11274" max="11274" width="6.140625" style="19" customWidth="1"/>
    <col min="11275" max="11275" width="6.85546875" style="19" customWidth="1"/>
    <col min="11276" max="11276" width="6.7109375" style="19" customWidth="1"/>
    <col min="11277" max="11277" width="12" style="19" customWidth="1"/>
    <col min="11278" max="11278" width="11.28515625" style="19" customWidth="1"/>
    <col min="11279" max="11279" width="6" style="19" customWidth="1"/>
    <col min="11280" max="11280" width="6.85546875" style="19" customWidth="1"/>
    <col min="11281" max="11281" width="7.5703125" style="19" customWidth="1"/>
    <col min="11282" max="11282" width="7" style="19" customWidth="1"/>
    <col min="11283" max="11283" width="7.85546875" style="19" customWidth="1"/>
    <col min="11284" max="11284" width="0" style="19" hidden="1" customWidth="1"/>
    <col min="11285" max="11285" width="2.5703125" style="19" customWidth="1"/>
    <col min="11286" max="11286" width="5.5703125" style="19" customWidth="1"/>
    <col min="11287" max="11287" width="7.42578125" style="19" customWidth="1"/>
    <col min="11288" max="11288" width="3" style="19" customWidth="1"/>
    <col min="11289" max="11289" width="10.5703125" style="19" customWidth="1"/>
    <col min="11290" max="11290" width="2.28515625" style="19" customWidth="1"/>
    <col min="11291" max="11291" width="4.42578125" style="19" customWidth="1"/>
    <col min="11292" max="11292" width="4.85546875" style="19" customWidth="1"/>
    <col min="11293" max="11293" width="4.28515625" style="19" customWidth="1"/>
    <col min="11294" max="11294" width="3.85546875" style="19" customWidth="1"/>
    <col min="11295" max="11296" width="3.7109375" style="19" customWidth="1"/>
    <col min="11297" max="11297" width="4.28515625" style="19" customWidth="1"/>
    <col min="11298" max="11300" width="3.7109375" style="19" customWidth="1"/>
    <col min="11301" max="11302" width="9.140625" style="19"/>
    <col min="11303" max="11303" width="11.42578125" style="19" customWidth="1"/>
    <col min="11304" max="11304" width="9.140625" style="19"/>
    <col min="11305" max="11305" width="11.140625" style="19" customWidth="1"/>
    <col min="11306" max="11306" width="20.7109375" style="19" customWidth="1"/>
    <col min="11307" max="11307" width="24.7109375" style="19" customWidth="1"/>
    <col min="11308" max="11309" width="9.140625" style="19"/>
    <col min="11310" max="11310" width="11.140625" style="19" customWidth="1"/>
    <col min="11311" max="11520" width="9.140625" style="19"/>
    <col min="11521" max="11521" width="16.5703125" style="19" customWidth="1"/>
    <col min="11522" max="11522" width="9.85546875" style="19" customWidth="1"/>
    <col min="11523" max="11523" width="4.85546875" style="19" customWidth="1"/>
    <col min="11524" max="11524" width="14.42578125" style="19" customWidth="1"/>
    <col min="11525" max="11525" width="6.5703125" style="19" customWidth="1"/>
    <col min="11526" max="11526" width="6.42578125" style="19" customWidth="1"/>
    <col min="11527" max="11527" width="6.5703125" style="19" customWidth="1"/>
    <col min="11528" max="11528" width="6.28515625" style="19" customWidth="1"/>
    <col min="11529" max="11529" width="6.85546875" style="19" customWidth="1"/>
    <col min="11530" max="11530" width="6.140625" style="19" customWidth="1"/>
    <col min="11531" max="11531" width="6.85546875" style="19" customWidth="1"/>
    <col min="11532" max="11532" width="6.7109375" style="19" customWidth="1"/>
    <col min="11533" max="11533" width="12" style="19" customWidth="1"/>
    <col min="11534" max="11534" width="11.28515625" style="19" customWidth="1"/>
    <col min="11535" max="11535" width="6" style="19" customWidth="1"/>
    <col min="11536" max="11536" width="6.85546875" style="19" customWidth="1"/>
    <col min="11537" max="11537" width="7.5703125" style="19" customWidth="1"/>
    <col min="11538" max="11538" width="7" style="19" customWidth="1"/>
    <col min="11539" max="11539" width="7.85546875" style="19" customWidth="1"/>
    <col min="11540" max="11540" width="0" style="19" hidden="1" customWidth="1"/>
    <col min="11541" max="11541" width="2.5703125" style="19" customWidth="1"/>
    <col min="11542" max="11542" width="5.5703125" style="19" customWidth="1"/>
    <col min="11543" max="11543" width="7.42578125" style="19" customWidth="1"/>
    <col min="11544" max="11544" width="3" style="19" customWidth="1"/>
    <col min="11545" max="11545" width="10.5703125" style="19" customWidth="1"/>
    <col min="11546" max="11546" width="2.28515625" style="19" customWidth="1"/>
    <col min="11547" max="11547" width="4.42578125" style="19" customWidth="1"/>
    <col min="11548" max="11548" width="4.85546875" style="19" customWidth="1"/>
    <col min="11549" max="11549" width="4.28515625" style="19" customWidth="1"/>
    <col min="11550" max="11550" width="3.85546875" style="19" customWidth="1"/>
    <col min="11551" max="11552" width="3.7109375" style="19" customWidth="1"/>
    <col min="11553" max="11553" width="4.28515625" style="19" customWidth="1"/>
    <col min="11554" max="11556" width="3.7109375" style="19" customWidth="1"/>
    <col min="11557" max="11558" width="9.140625" style="19"/>
    <col min="11559" max="11559" width="11.42578125" style="19" customWidth="1"/>
    <col min="11560" max="11560" width="9.140625" style="19"/>
    <col min="11561" max="11561" width="11.140625" style="19" customWidth="1"/>
    <col min="11562" max="11562" width="20.7109375" style="19" customWidth="1"/>
    <col min="11563" max="11563" width="24.7109375" style="19" customWidth="1"/>
    <col min="11564" max="11565" width="9.140625" style="19"/>
    <col min="11566" max="11566" width="11.140625" style="19" customWidth="1"/>
    <col min="11567" max="11776" width="9.140625" style="19"/>
    <col min="11777" max="11777" width="16.5703125" style="19" customWidth="1"/>
    <col min="11778" max="11778" width="9.85546875" style="19" customWidth="1"/>
    <col min="11779" max="11779" width="4.85546875" style="19" customWidth="1"/>
    <col min="11780" max="11780" width="14.42578125" style="19" customWidth="1"/>
    <col min="11781" max="11781" width="6.5703125" style="19" customWidth="1"/>
    <col min="11782" max="11782" width="6.42578125" style="19" customWidth="1"/>
    <col min="11783" max="11783" width="6.5703125" style="19" customWidth="1"/>
    <col min="11784" max="11784" width="6.28515625" style="19" customWidth="1"/>
    <col min="11785" max="11785" width="6.85546875" style="19" customWidth="1"/>
    <col min="11786" max="11786" width="6.140625" style="19" customWidth="1"/>
    <col min="11787" max="11787" width="6.85546875" style="19" customWidth="1"/>
    <col min="11788" max="11788" width="6.7109375" style="19" customWidth="1"/>
    <col min="11789" max="11789" width="12" style="19" customWidth="1"/>
    <col min="11790" max="11790" width="11.28515625" style="19" customWidth="1"/>
    <col min="11791" max="11791" width="6" style="19" customWidth="1"/>
    <col min="11792" max="11792" width="6.85546875" style="19" customWidth="1"/>
    <col min="11793" max="11793" width="7.5703125" style="19" customWidth="1"/>
    <col min="11794" max="11794" width="7" style="19" customWidth="1"/>
    <col min="11795" max="11795" width="7.85546875" style="19" customWidth="1"/>
    <col min="11796" max="11796" width="0" style="19" hidden="1" customWidth="1"/>
    <col min="11797" max="11797" width="2.5703125" style="19" customWidth="1"/>
    <col min="11798" max="11798" width="5.5703125" style="19" customWidth="1"/>
    <col min="11799" max="11799" width="7.42578125" style="19" customWidth="1"/>
    <col min="11800" max="11800" width="3" style="19" customWidth="1"/>
    <col min="11801" max="11801" width="10.5703125" style="19" customWidth="1"/>
    <col min="11802" max="11802" width="2.28515625" style="19" customWidth="1"/>
    <col min="11803" max="11803" width="4.42578125" style="19" customWidth="1"/>
    <col min="11804" max="11804" width="4.85546875" style="19" customWidth="1"/>
    <col min="11805" max="11805" width="4.28515625" style="19" customWidth="1"/>
    <col min="11806" max="11806" width="3.85546875" style="19" customWidth="1"/>
    <col min="11807" max="11808" width="3.7109375" style="19" customWidth="1"/>
    <col min="11809" max="11809" width="4.28515625" style="19" customWidth="1"/>
    <col min="11810" max="11812" width="3.7109375" style="19" customWidth="1"/>
    <col min="11813" max="11814" width="9.140625" style="19"/>
    <col min="11815" max="11815" width="11.42578125" style="19" customWidth="1"/>
    <col min="11816" max="11816" width="9.140625" style="19"/>
    <col min="11817" max="11817" width="11.140625" style="19" customWidth="1"/>
    <col min="11818" max="11818" width="20.7109375" style="19" customWidth="1"/>
    <col min="11819" max="11819" width="24.7109375" style="19" customWidth="1"/>
    <col min="11820" max="11821" width="9.140625" style="19"/>
    <col min="11822" max="11822" width="11.140625" style="19" customWidth="1"/>
    <col min="11823" max="12032" width="9.140625" style="19"/>
    <col min="12033" max="12033" width="16.5703125" style="19" customWidth="1"/>
    <col min="12034" max="12034" width="9.85546875" style="19" customWidth="1"/>
    <col min="12035" max="12035" width="4.85546875" style="19" customWidth="1"/>
    <col min="12036" max="12036" width="14.42578125" style="19" customWidth="1"/>
    <col min="12037" max="12037" width="6.5703125" style="19" customWidth="1"/>
    <col min="12038" max="12038" width="6.42578125" style="19" customWidth="1"/>
    <col min="12039" max="12039" width="6.5703125" style="19" customWidth="1"/>
    <col min="12040" max="12040" width="6.28515625" style="19" customWidth="1"/>
    <col min="12041" max="12041" width="6.85546875" style="19" customWidth="1"/>
    <col min="12042" max="12042" width="6.140625" style="19" customWidth="1"/>
    <col min="12043" max="12043" width="6.85546875" style="19" customWidth="1"/>
    <col min="12044" max="12044" width="6.7109375" style="19" customWidth="1"/>
    <col min="12045" max="12045" width="12" style="19" customWidth="1"/>
    <col min="12046" max="12046" width="11.28515625" style="19" customWidth="1"/>
    <col min="12047" max="12047" width="6" style="19" customWidth="1"/>
    <col min="12048" max="12048" width="6.85546875" style="19" customWidth="1"/>
    <col min="12049" max="12049" width="7.5703125" style="19" customWidth="1"/>
    <col min="12050" max="12050" width="7" style="19" customWidth="1"/>
    <col min="12051" max="12051" width="7.85546875" style="19" customWidth="1"/>
    <col min="12052" max="12052" width="0" style="19" hidden="1" customWidth="1"/>
    <col min="12053" max="12053" width="2.5703125" style="19" customWidth="1"/>
    <col min="12054" max="12054" width="5.5703125" style="19" customWidth="1"/>
    <col min="12055" max="12055" width="7.42578125" style="19" customWidth="1"/>
    <col min="12056" max="12056" width="3" style="19" customWidth="1"/>
    <col min="12057" max="12057" width="10.5703125" style="19" customWidth="1"/>
    <col min="12058" max="12058" width="2.28515625" style="19" customWidth="1"/>
    <col min="12059" max="12059" width="4.42578125" style="19" customWidth="1"/>
    <col min="12060" max="12060" width="4.85546875" style="19" customWidth="1"/>
    <col min="12061" max="12061" width="4.28515625" style="19" customWidth="1"/>
    <col min="12062" max="12062" width="3.85546875" style="19" customWidth="1"/>
    <col min="12063" max="12064" width="3.7109375" style="19" customWidth="1"/>
    <col min="12065" max="12065" width="4.28515625" style="19" customWidth="1"/>
    <col min="12066" max="12068" width="3.7109375" style="19" customWidth="1"/>
    <col min="12069" max="12070" width="9.140625" style="19"/>
    <col min="12071" max="12071" width="11.42578125" style="19" customWidth="1"/>
    <col min="12072" max="12072" width="9.140625" style="19"/>
    <col min="12073" max="12073" width="11.140625" style="19" customWidth="1"/>
    <col min="12074" max="12074" width="20.7109375" style="19" customWidth="1"/>
    <col min="12075" max="12075" width="24.7109375" style="19" customWidth="1"/>
    <col min="12076" max="12077" width="9.140625" style="19"/>
    <col min="12078" max="12078" width="11.140625" style="19" customWidth="1"/>
    <col min="12079" max="12288" width="9.140625" style="19"/>
    <col min="12289" max="12289" width="16.5703125" style="19" customWidth="1"/>
    <col min="12290" max="12290" width="9.85546875" style="19" customWidth="1"/>
    <col min="12291" max="12291" width="4.85546875" style="19" customWidth="1"/>
    <col min="12292" max="12292" width="14.42578125" style="19" customWidth="1"/>
    <col min="12293" max="12293" width="6.5703125" style="19" customWidth="1"/>
    <col min="12294" max="12294" width="6.42578125" style="19" customWidth="1"/>
    <col min="12295" max="12295" width="6.5703125" style="19" customWidth="1"/>
    <col min="12296" max="12296" width="6.28515625" style="19" customWidth="1"/>
    <col min="12297" max="12297" width="6.85546875" style="19" customWidth="1"/>
    <col min="12298" max="12298" width="6.140625" style="19" customWidth="1"/>
    <col min="12299" max="12299" width="6.85546875" style="19" customWidth="1"/>
    <col min="12300" max="12300" width="6.7109375" style="19" customWidth="1"/>
    <col min="12301" max="12301" width="12" style="19" customWidth="1"/>
    <col min="12302" max="12302" width="11.28515625" style="19" customWidth="1"/>
    <col min="12303" max="12303" width="6" style="19" customWidth="1"/>
    <col min="12304" max="12304" width="6.85546875" style="19" customWidth="1"/>
    <col min="12305" max="12305" width="7.5703125" style="19" customWidth="1"/>
    <col min="12306" max="12306" width="7" style="19" customWidth="1"/>
    <col min="12307" max="12307" width="7.85546875" style="19" customWidth="1"/>
    <col min="12308" max="12308" width="0" style="19" hidden="1" customWidth="1"/>
    <col min="12309" max="12309" width="2.5703125" style="19" customWidth="1"/>
    <col min="12310" max="12310" width="5.5703125" style="19" customWidth="1"/>
    <col min="12311" max="12311" width="7.42578125" style="19" customWidth="1"/>
    <col min="12312" max="12312" width="3" style="19" customWidth="1"/>
    <col min="12313" max="12313" width="10.5703125" style="19" customWidth="1"/>
    <col min="12314" max="12314" width="2.28515625" style="19" customWidth="1"/>
    <col min="12315" max="12315" width="4.42578125" style="19" customWidth="1"/>
    <col min="12316" max="12316" width="4.85546875" style="19" customWidth="1"/>
    <col min="12317" max="12317" width="4.28515625" style="19" customWidth="1"/>
    <col min="12318" max="12318" width="3.85546875" style="19" customWidth="1"/>
    <col min="12319" max="12320" width="3.7109375" style="19" customWidth="1"/>
    <col min="12321" max="12321" width="4.28515625" style="19" customWidth="1"/>
    <col min="12322" max="12324" width="3.7109375" style="19" customWidth="1"/>
    <col min="12325" max="12326" width="9.140625" style="19"/>
    <col min="12327" max="12327" width="11.42578125" style="19" customWidth="1"/>
    <col min="12328" max="12328" width="9.140625" style="19"/>
    <col min="12329" max="12329" width="11.140625" style="19" customWidth="1"/>
    <col min="12330" max="12330" width="20.7109375" style="19" customWidth="1"/>
    <col min="12331" max="12331" width="24.7109375" style="19" customWidth="1"/>
    <col min="12332" max="12333" width="9.140625" style="19"/>
    <col min="12334" max="12334" width="11.140625" style="19" customWidth="1"/>
    <col min="12335" max="12544" width="9.140625" style="19"/>
    <col min="12545" max="12545" width="16.5703125" style="19" customWidth="1"/>
    <col min="12546" max="12546" width="9.85546875" style="19" customWidth="1"/>
    <col min="12547" max="12547" width="4.85546875" style="19" customWidth="1"/>
    <col min="12548" max="12548" width="14.42578125" style="19" customWidth="1"/>
    <col min="12549" max="12549" width="6.5703125" style="19" customWidth="1"/>
    <col min="12550" max="12550" width="6.42578125" style="19" customWidth="1"/>
    <col min="12551" max="12551" width="6.5703125" style="19" customWidth="1"/>
    <col min="12552" max="12552" width="6.28515625" style="19" customWidth="1"/>
    <col min="12553" max="12553" width="6.85546875" style="19" customWidth="1"/>
    <col min="12554" max="12554" width="6.140625" style="19" customWidth="1"/>
    <col min="12555" max="12555" width="6.85546875" style="19" customWidth="1"/>
    <col min="12556" max="12556" width="6.7109375" style="19" customWidth="1"/>
    <col min="12557" max="12557" width="12" style="19" customWidth="1"/>
    <col min="12558" max="12558" width="11.28515625" style="19" customWidth="1"/>
    <col min="12559" max="12559" width="6" style="19" customWidth="1"/>
    <col min="12560" max="12560" width="6.85546875" style="19" customWidth="1"/>
    <col min="12561" max="12561" width="7.5703125" style="19" customWidth="1"/>
    <col min="12562" max="12562" width="7" style="19" customWidth="1"/>
    <col min="12563" max="12563" width="7.85546875" style="19" customWidth="1"/>
    <col min="12564" max="12564" width="0" style="19" hidden="1" customWidth="1"/>
    <col min="12565" max="12565" width="2.5703125" style="19" customWidth="1"/>
    <col min="12566" max="12566" width="5.5703125" style="19" customWidth="1"/>
    <col min="12567" max="12567" width="7.42578125" style="19" customWidth="1"/>
    <col min="12568" max="12568" width="3" style="19" customWidth="1"/>
    <col min="12569" max="12569" width="10.5703125" style="19" customWidth="1"/>
    <col min="12570" max="12570" width="2.28515625" style="19" customWidth="1"/>
    <col min="12571" max="12571" width="4.42578125" style="19" customWidth="1"/>
    <col min="12572" max="12572" width="4.85546875" style="19" customWidth="1"/>
    <col min="12573" max="12573" width="4.28515625" style="19" customWidth="1"/>
    <col min="12574" max="12574" width="3.85546875" style="19" customWidth="1"/>
    <col min="12575" max="12576" width="3.7109375" style="19" customWidth="1"/>
    <col min="12577" max="12577" width="4.28515625" style="19" customWidth="1"/>
    <col min="12578" max="12580" width="3.7109375" style="19" customWidth="1"/>
    <col min="12581" max="12582" width="9.140625" style="19"/>
    <col min="12583" max="12583" width="11.42578125" style="19" customWidth="1"/>
    <col min="12584" max="12584" width="9.140625" style="19"/>
    <col min="12585" max="12585" width="11.140625" style="19" customWidth="1"/>
    <col min="12586" max="12586" width="20.7109375" style="19" customWidth="1"/>
    <col min="12587" max="12587" width="24.7109375" style="19" customWidth="1"/>
    <col min="12588" max="12589" width="9.140625" style="19"/>
    <col min="12590" max="12590" width="11.140625" style="19" customWidth="1"/>
    <col min="12591" max="12800" width="9.140625" style="19"/>
    <col min="12801" max="12801" width="16.5703125" style="19" customWidth="1"/>
    <col min="12802" max="12802" width="9.85546875" style="19" customWidth="1"/>
    <col min="12803" max="12803" width="4.85546875" style="19" customWidth="1"/>
    <col min="12804" max="12804" width="14.42578125" style="19" customWidth="1"/>
    <col min="12805" max="12805" width="6.5703125" style="19" customWidth="1"/>
    <col min="12806" max="12806" width="6.42578125" style="19" customWidth="1"/>
    <col min="12807" max="12807" width="6.5703125" style="19" customWidth="1"/>
    <col min="12808" max="12808" width="6.28515625" style="19" customWidth="1"/>
    <col min="12809" max="12809" width="6.85546875" style="19" customWidth="1"/>
    <col min="12810" max="12810" width="6.140625" style="19" customWidth="1"/>
    <col min="12811" max="12811" width="6.85546875" style="19" customWidth="1"/>
    <col min="12812" max="12812" width="6.7109375" style="19" customWidth="1"/>
    <col min="12813" max="12813" width="12" style="19" customWidth="1"/>
    <col min="12814" max="12814" width="11.28515625" style="19" customWidth="1"/>
    <col min="12815" max="12815" width="6" style="19" customWidth="1"/>
    <col min="12816" max="12816" width="6.85546875" style="19" customWidth="1"/>
    <col min="12817" max="12817" width="7.5703125" style="19" customWidth="1"/>
    <col min="12818" max="12818" width="7" style="19" customWidth="1"/>
    <col min="12819" max="12819" width="7.85546875" style="19" customWidth="1"/>
    <col min="12820" max="12820" width="0" style="19" hidden="1" customWidth="1"/>
    <col min="12821" max="12821" width="2.5703125" style="19" customWidth="1"/>
    <col min="12822" max="12822" width="5.5703125" style="19" customWidth="1"/>
    <col min="12823" max="12823" width="7.42578125" style="19" customWidth="1"/>
    <col min="12824" max="12824" width="3" style="19" customWidth="1"/>
    <col min="12825" max="12825" width="10.5703125" style="19" customWidth="1"/>
    <col min="12826" max="12826" width="2.28515625" style="19" customWidth="1"/>
    <col min="12827" max="12827" width="4.42578125" style="19" customWidth="1"/>
    <col min="12828" max="12828" width="4.85546875" style="19" customWidth="1"/>
    <col min="12829" max="12829" width="4.28515625" style="19" customWidth="1"/>
    <col min="12830" max="12830" width="3.85546875" style="19" customWidth="1"/>
    <col min="12831" max="12832" width="3.7109375" style="19" customWidth="1"/>
    <col min="12833" max="12833" width="4.28515625" style="19" customWidth="1"/>
    <col min="12834" max="12836" width="3.7109375" style="19" customWidth="1"/>
    <col min="12837" max="12838" width="9.140625" style="19"/>
    <col min="12839" max="12839" width="11.42578125" style="19" customWidth="1"/>
    <col min="12840" max="12840" width="9.140625" style="19"/>
    <col min="12841" max="12841" width="11.140625" style="19" customWidth="1"/>
    <col min="12842" max="12842" width="20.7109375" style="19" customWidth="1"/>
    <col min="12843" max="12843" width="24.7109375" style="19" customWidth="1"/>
    <col min="12844" max="12845" width="9.140625" style="19"/>
    <col min="12846" max="12846" width="11.140625" style="19" customWidth="1"/>
    <col min="12847" max="13056" width="9.140625" style="19"/>
    <col min="13057" max="13057" width="16.5703125" style="19" customWidth="1"/>
    <col min="13058" max="13058" width="9.85546875" style="19" customWidth="1"/>
    <col min="13059" max="13059" width="4.85546875" style="19" customWidth="1"/>
    <col min="13060" max="13060" width="14.42578125" style="19" customWidth="1"/>
    <col min="13061" max="13061" width="6.5703125" style="19" customWidth="1"/>
    <col min="13062" max="13062" width="6.42578125" style="19" customWidth="1"/>
    <col min="13063" max="13063" width="6.5703125" style="19" customWidth="1"/>
    <col min="13064" max="13064" width="6.28515625" style="19" customWidth="1"/>
    <col min="13065" max="13065" width="6.85546875" style="19" customWidth="1"/>
    <col min="13066" max="13066" width="6.140625" style="19" customWidth="1"/>
    <col min="13067" max="13067" width="6.85546875" style="19" customWidth="1"/>
    <col min="13068" max="13068" width="6.7109375" style="19" customWidth="1"/>
    <col min="13069" max="13069" width="12" style="19" customWidth="1"/>
    <col min="13070" max="13070" width="11.28515625" style="19" customWidth="1"/>
    <col min="13071" max="13071" width="6" style="19" customWidth="1"/>
    <col min="13072" max="13072" width="6.85546875" style="19" customWidth="1"/>
    <col min="13073" max="13073" width="7.5703125" style="19" customWidth="1"/>
    <col min="13074" max="13074" width="7" style="19" customWidth="1"/>
    <col min="13075" max="13075" width="7.85546875" style="19" customWidth="1"/>
    <col min="13076" max="13076" width="0" style="19" hidden="1" customWidth="1"/>
    <col min="13077" max="13077" width="2.5703125" style="19" customWidth="1"/>
    <col min="13078" max="13078" width="5.5703125" style="19" customWidth="1"/>
    <col min="13079" max="13079" width="7.42578125" style="19" customWidth="1"/>
    <col min="13080" max="13080" width="3" style="19" customWidth="1"/>
    <col min="13081" max="13081" width="10.5703125" style="19" customWidth="1"/>
    <col min="13082" max="13082" width="2.28515625" style="19" customWidth="1"/>
    <col min="13083" max="13083" width="4.42578125" style="19" customWidth="1"/>
    <col min="13084" max="13084" width="4.85546875" style="19" customWidth="1"/>
    <col min="13085" max="13085" width="4.28515625" style="19" customWidth="1"/>
    <col min="13086" max="13086" width="3.85546875" style="19" customWidth="1"/>
    <col min="13087" max="13088" width="3.7109375" style="19" customWidth="1"/>
    <col min="13089" max="13089" width="4.28515625" style="19" customWidth="1"/>
    <col min="13090" max="13092" width="3.7109375" style="19" customWidth="1"/>
    <col min="13093" max="13094" width="9.140625" style="19"/>
    <col min="13095" max="13095" width="11.42578125" style="19" customWidth="1"/>
    <col min="13096" max="13096" width="9.140625" style="19"/>
    <col min="13097" max="13097" width="11.140625" style="19" customWidth="1"/>
    <col min="13098" max="13098" width="20.7109375" style="19" customWidth="1"/>
    <col min="13099" max="13099" width="24.7109375" style="19" customWidth="1"/>
    <col min="13100" max="13101" width="9.140625" style="19"/>
    <col min="13102" max="13102" width="11.140625" style="19" customWidth="1"/>
    <col min="13103" max="13312" width="9.140625" style="19"/>
    <col min="13313" max="13313" width="16.5703125" style="19" customWidth="1"/>
    <col min="13314" max="13314" width="9.85546875" style="19" customWidth="1"/>
    <col min="13315" max="13315" width="4.85546875" style="19" customWidth="1"/>
    <col min="13316" max="13316" width="14.42578125" style="19" customWidth="1"/>
    <col min="13317" max="13317" width="6.5703125" style="19" customWidth="1"/>
    <col min="13318" max="13318" width="6.42578125" style="19" customWidth="1"/>
    <col min="13319" max="13319" width="6.5703125" style="19" customWidth="1"/>
    <col min="13320" max="13320" width="6.28515625" style="19" customWidth="1"/>
    <col min="13321" max="13321" width="6.85546875" style="19" customWidth="1"/>
    <col min="13322" max="13322" width="6.140625" style="19" customWidth="1"/>
    <col min="13323" max="13323" width="6.85546875" style="19" customWidth="1"/>
    <col min="13324" max="13324" width="6.7109375" style="19" customWidth="1"/>
    <col min="13325" max="13325" width="12" style="19" customWidth="1"/>
    <col min="13326" max="13326" width="11.28515625" style="19" customWidth="1"/>
    <col min="13327" max="13327" width="6" style="19" customWidth="1"/>
    <col min="13328" max="13328" width="6.85546875" style="19" customWidth="1"/>
    <col min="13329" max="13329" width="7.5703125" style="19" customWidth="1"/>
    <col min="13330" max="13330" width="7" style="19" customWidth="1"/>
    <col min="13331" max="13331" width="7.85546875" style="19" customWidth="1"/>
    <col min="13332" max="13332" width="0" style="19" hidden="1" customWidth="1"/>
    <col min="13333" max="13333" width="2.5703125" style="19" customWidth="1"/>
    <col min="13334" max="13334" width="5.5703125" style="19" customWidth="1"/>
    <col min="13335" max="13335" width="7.42578125" style="19" customWidth="1"/>
    <col min="13336" max="13336" width="3" style="19" customWidth="1"/>
    <col min="13337" max="13337" width="10.5703125" style="19" customWidth="1"/>
    <col min="13338" max="13338" width="2.28515625" style="19" customWidth="1"/>
    <col min="13339" max="13339" width="4.42578125" style="19" customWidth="1"/>
    <col min="13340" max="13340" width="4.85546875" style="19" customWidth="1"/>
    <col min="13341" max="13341" width="4.28515625" style="19" customWidth="1"/>
    <col min="13342" max="13342" width="3.85546875" style="19" customWidth="1"/>
    <col min="13343" max="13344" width="3.7109375" style="19" customWidth="1"/>
    <col min="13345" max="13345" width="4.28515625" style="19" customWidth="1"/>
    <col min="13346" max="13348" width="3.7109375" style="19" customWidth="1"/>
    <col min="13349" max="13350" width="9.140625" style="19"/>
    <col min="13351" max="13351" width="11.42578125" style="19" customWidth="1"/>
    <col min="13352" max="13352" width="9.140625" style="19"/>
    <col min="13353" max="13353" width="11.140625" style="19" customWidth="1"/>
    <col min="13354" max="13354" width="20.7109375" style="19" customWidth="1"/>
    <col min="13355" max="13355" width="24.7109375" style="19" customWidth="1"/>
    <col min="13356" max="13357" width="9.140625" style="19"/>
    <col min="13358" max="13358" width="11.140625" style="19" customWidth="1"/>
    <col min="13359" max="13568" width="9.140625" style="19"/>
    <col min="13569" max="13569" width="16.5703125" style="19" customWidth="1"/>
    <col min="13570" max="13570" width="9.85546875" style="19" customWidth="1"/>
    <col min="13571" max="13571" width="4.85546875" style="19" customWidth="1"/>
    <col min="13572" max="13572" width="14.42578125" style="19" customWidth="1"/>
    <col min="13573" max="13573" width="6.5703125" style="19" customWidth="1"/>
    <col min="13574" max="13574" width="6.42578125" style="19" customWidth="1"/>
    <col min="13575" max="13575" width="6.5703125" style="19" customWidth="1"/>
    <col min="13576" max="13576" width="6.28515625" style="19" customWidth="1"/>
    <col min="13577" max="13577" width="6.85546875" style="19" customWidth="1"/>
    <col min="13578" max="13578" width="6.140625" style="19" customWidth="1"/>
    <col min="13579" max="13579" width="6.85546875" style="19" customWidth="1"/>
    <col min="13580" max="13580" width="6.7109375" style="19" customWidth="1"/>
    <col min="13581" max="13581" width="12" style="19" customWidth="1"/>
    <col min="13582" max="13582" width="11.28515625" style="19" customWidth="1"/>
    <col min="13583" max="13583" width="6" style="19" customWidth="1"/>
    <col min="13584" max="13584" width="6.85546875" style="19" customWidth="1"/>
    <col min="13585" max="13585" width="7.5703125" style="19" customWidth="1"/>
    <col min="13586" max="13586" width="7" style="19" customWidth="1"/>
    <col min="13587" max="13587" width="7.85546875" style="19" customWidth="1"/>
    <col min="13588" max="13588" width="0" style="19" hidden="1" customWidth="1"/>
    <col min="13589" max="13589" width="2.5703125" style="19" customWidth="1"/>
    <col min="13590" max="13590" width="5.5703125" style="19" customWidth="1"/>
    <col min="13591" max="13591" width="7.42578125" style="19" customWidth="1"/>
    <col min="13592" max="13592" width="3" style="19" customWidth="1"/>
    <col min="13593" max="13593" width="10.5703125" style="19" customWidth="1"/>
    <col min="13594" max="13594" width="2.28515625" style="19" customWidth="1"/>
    <col min="13595" max="13595" width="4.42578125" style="19" customWidth="1"/>
    <col min="13596" max="13596" width="4.85546875" style="19" customWidth="1"/>
    <col min="13597" max="13597" width="4.28515625" style="19" customWidth="1"/>
    <col min="13598" max="13598" width="3.85546875" style="19" customWidth="1"/>
    <col min="13599" max="13600" width="3.7109375" style="19" customWidth="1"/>
    <col min="13601" max="13601" width="4.28515625" style="19" customWidth="1"/>
    <col min="13602" max="13604" width="3.7109375" style="19" customWidth="1"/>
    <col min="13605" max="13606" width="9.140625" style="19"/>
    <col min="13607" max="13607" width="11.42578125" style="19" customWidth="1"/>
    <col min="13608" max="13608" width="9.140625" style="19"/>
    <col min="13609" max="13609" width="11.140625" style="19" customWidth="1"/>
    <col min="13610" max="13610" width="20.7109375" style="19" customWidth="1"/>
    <col min="13611" max="13611" width="24.7109375" style="19" customWidth="1"/>
    <col min="13612" max="13613" width="9.140625" style="19"/>
    <col min="13614" max="13614" width="11.140625" style="19" customWidth="1"/>
    <col min="13615" max="13824" width="9.140625" style="19"/>
    <col min="13825" max="13825" width="16.5703125" style="19" customWidth="1"/>
    <col min="13826" max="13826" width="9.85546875" style="19" customWidth="1"/>
    <col min="13827" max="13827" width="4.85546875" style="19" customWidth="1"/>
    <col min="13828" max="13828" width="14.42578125" style="19" customWidth="1"/>
    <col min="13829" max="13829" width="6.5703125" style="19" customWidth="1"/>
    <col min="13830" max="13830" width="6.42578125" style="19" customWidth="1"/>
    <col min="13831" max="13831" width="6.5703125" style="19" customWidth="1"/>
    <col min="13832" max="13832" width="6.28515625" style="19" customWidth="1"/>
    <col min="13833" max="13833" width="6.85546875" style="19" customWidth="1"/>
    <col min="13834" max="13834" width="6.140625" style="19" customWidth="1"/>
    <col min="13835" max="13835" width="6.85546875" style="19" customWidth="1"/>
    <col min="13836" max="13836" width="6.7109375" style="19" customWidth="1"/>
    <col min="13837" max="13837" width="12" style="19" customWidth="1"/>
    <col min="13838" max="13838" width="11.28515625" style="19" customWidth="1"/>
    <col min="13839" max="13839" width="6" style="19" customWidth="1"/>
    <col min="13840" max="13840" width="6.85546875" style="19" customWidth="1"/>
    <col min="13841" max="13841" width="7.5703125" style="19" customWidth="1"/>
    <col min="13842" max="13842" width="7" style="19" customWidth="1"/>
    <col min="13843" max="13843" width="7.85546875" style="19" customWidth="1"/>
    <col min="13844" max="13844" width="0" style="19" hidden="1" customWidth="1"/>
    <col min="13845" max="13845" width="2.5703125" style="19" customWidth="1"/>
    <col min="13846" max="13846" width="5.5703125" style="19" customWidth="1"/>
    <col min="13847" max="13847" width="7.42578125" style="19" customWidth="1"/>
    <col min="13848" max="13848" width="3" style="19" customWidth="1"/>
    <col min="13849" max="13849" width="10.5703125" style="19" customWidth="1"/>
    <col min="13850" max="13850" width="2.28515625" style="19" customWidth="1"/>
    <col min="13851" max="13851" width="4.42578125" style="19" customWidth="1"/>
    <col min="13852" max="13852" width="4.85546875" style="19" customWidth="1"/>
    <col min="13853" max="13853" width="4.28515625" style="19" customWidth="1"/>
    <col min="13854" max="13854" width="3.85546875" style="19" customWidth="1"/>
    <col min="13855" max="13856" width="3.7109375" style="19" customWidth="1"/>
    <col min="13857" max="13857" width="4.28515625" style="19" customWidth="1"/>
    <col min="13858" max="13860" width="3.7109375" style="19" customWidth="1"/>
    <col min="13861" max="13862" width="9.140625" style="19"/>
    <col min="13863" max="13863" width="11.42578125" style="19" customWidth="1"/>
    <col min="13864" max="13864" width="9.140625" style="19"/>
    <col min="13865" max="13865" width="11.140625" style="19" customWidth="1"/>
    <col min="13866" max="13866" width="20.7109375" style="19" customWidth="1"/>
    <col min="13867" max="13867" width="24.7109375" style="19" customWidth="1"/>
    <col min="13868" max="13869" width="9.140625" style="19"/>
    <col min="13870" max="13870" width="11.140625" style="19" customWidth="1"/>
    <col min="13871" max="14080" width="9.140625" style="19"/>
    <col min="14081" max="14081" width="16.5703125" style="19" customWidth="1"/>
    <col min="14082" max="14082" width="9.85546875" style="19" customWidth="1"/>
    <col min="14083" max="14083" width="4.85546875" style="19" customWidth="1"/>
    <col min="14084" max="14084" width="14.42578125" style="19" customWidth="1"/>
    <col min="14085" max="14085" width="6.5703125" style="19" customWidth="1"/>
    <col min="14086" max="14086" width="6.42578125" style="19" customWidth="1"/>
    <col min="14087" max="14087" width="6.5703125" style="19" customWidth="1"/>
    <col min="14088" max="14088" width="6.28515625" style="19" customWidth="1"/>
    <col min="14089" max="14089" width="6.85546875" style="19" customWidth="1"/>
    <col min="14090" max="14090" width="6.140625" style="19" customWidth="1"/>
    <col min="14091" max="14091" width="6.85546875" style="19" customWidth="1"/>
    <col min="14092" max="14092" width="6.7109375" style="19" customWidth="1"/>
    <col min="14093" max="14093" width="12" style="19" customWidth="1"/>
    <col min="14094" max="14094" width="11.28515625" style="19" customWidth="1"/>
    <col min="14095" max="14095" width="6" style="19" customWidth="1"/>
    <col min="14096" max="14096" width="6.85546875" style="19" customWidth="1"/>
    <col min="14097" max="14097" width="7.5703125" style="19" customWidth="1"/>
    <col min="14098" max="14098" width="7" style="19" customWidth="1"/>
    <col min="14099" max="14099" width="7.85546875" style="19" customWidth="1"/>
    <col min="14100" max="14100" width="0" style="19" hidden="1" customWidth="1"/>
    <col min="14101" max="14101" width="2.5703125" style="19" customWidth="1"/>
    <col min="14102" max="14102" width="5.5703125" style="19" customWidth="1"/>
    <col min="14103" max="14103" width="7.42578125" style="19" customWidth="1"/>
    <col min="14104" max="14104" width="3" style="19" customWidth="1"/>
    <col min="14105" max="14105" width="10.5703125" style="19" customWidth="1"/>
    <col min="14106" max="14106" width="2.28515625" style="19" customWidth="1"/>
    <col min="14107" max="14107" width="4.42578125" style="19" customWidth="1"/>
    <col min="14108" max="14108" width="4.85546875" style="19" customWidth="1"/>
    <col min="14109" max="14109" width="4.28515625" style="19" customWidth="1"/>
    <col min="14110" max="14110" width="3.85546875" style="19" customWidth="1"/>
    <col min="14111" max="14112" width="3.7109375" style="19" customWidth="1"/>
    <col min="14113" max="14113" width="4.28515625" style="19" customWidth="1"/>
    <col min="14114" max="14116" width="3.7109375" style="19" customWidth="1"/>
    <col min="14117" max="14118" width="9.140625" style="19"/>
    <col min="14119" max="14119" width="11.42578125" style="19" customWidth="1"/>
    <col min="14120" max="14120" width="9.140625" style="19"/>
    <col min="14121" max="14121" width="11.140625" style="19" customWidth="1"/>
    <col min="14122" max="14122" width="20.7109375" style="19" customWidth="1"/>
    <col min="14123" max="14123" width="24.7109375" style="19" customWidth="1"/>
    <col min="14124" max="14125" width="9.140625" style="19"/>
    <col min="14126" max="14126" width="11.140625" style="19" customWidth="1"/>
    <col min="14127" max="14336" width="9.140625" style="19"/>
    <col min="14337" max="14337" width="16.5703125" style="19" customWidth="1"/>
    <col min="14338" max="14338" width="9.85546875" style="19" customWidth="1"/>
    <col min="14339" max="14339" width="4.85546875" style="19" customWidth="1"/>
    <col min="14340" max="14340" width="14.42578125" style="19" customWidth="1"/>
    <col min="14341" max="14341" width="6.5703125" style="19" customWidth="1"/>
    <col min="14342" max="14342" width="6.42578125" style="19" customWidth="1"/>
    <col min="14343" max="14343" width="6.5703125" style="19" customWidth="1"/>
    <col min="14344" max="14344" width="6.28515625" style="19" customWidth="1"/>
    <col min="14345" max="14345" width="6.85546875" style="19" customWidth="1"/>
    <col min="14346" max="14346" width="6.140625" style="19" customWidth="1"/>
    <col min="14347" max="14347" width="6.85546875" style="19" customWidth="1"/>
    <col min="14348" max="14348" width="6.7109375" style="19" customWidth="1"/>
    <col min="14349" max="14349" width="12" style="19" customWidth="1"/>
    <col min="14350" max="14350" width="11.28515625" style="19" customWidth="1"/>
    <col min="14351" max="14351" width="6" style="19" customWidth="1"/>
    <col min="14352" max="14352" width="6.85546875" style="19" customWidth="1"/>
    <col min="14353" max="14353" width="7.5703125" style="19" customWidth="1"/>
    <col min="14354" max="14354" width="7" style="19" customWidth="1"/>
    <col min="14355" max="14355" width="7.85546875" style="19" customWidth="1"/>
    <col min="14356" max="14356" width="0" style="19" hidden="1" customWidth="1"/>
    <col min="14357" max="14357" width="2.5703125" style="19" customWidth="1"/>
    <col min="14358" max="14358" width="5.5703125" style="19" customWidth="1"/>
    <col min="14359" max="14359" width="7.42578125" style="19" customWidth="1"/>
    <col min="14360" max="14360" width="3" style="19" customWidth="1"/>
    <col min="14361" max="14361" width="10.5703125" style="19" customWidth="1"/>
    <col min="14362" max="14362" width="2.28515625" style="19" customWidth="1"/>
    <col min="14363" max="14363" width="4.42578125" style="19" customWidth="1"/>
    <col min="14364" max="14364" width="4.85546875" style="19" customWidth="1"/>
    <col min="14365" max="14365" width="4.28515625" style="19" customWidth="1"/>
    <col min="14366" max="14366" width="3.85546875" style="19" customWidth="1"/>
    <col min="14367" max="14368" width="3.7109375" style="19" customWidth="1"/>
    <col min="14369" max="14369" width="4.28515625" style="19" customWidth="1"/>
    <col min="14370" max="14372" width="3.7109375" style="19" customWidth="1"/>
    <col min="14373" max="14374" width="9.140625" style="19"/>
    <col min="14375" max="14375" width="11.42578125" style="19" customWidth="1"/>
    <col min="14376" max="14376" width="9.140625" style="19"/>
    <col min="14377" max="14377" width="11.140625" style="19" customWidth="1"/>
    <col min="14378" max="14378" width="20.7109375" style="19" customWidth="1"/>
    <col min="14379" max="14379" width="24.7109375" style="19" customWidth="1"/>
    <col min="14380" max="14381" width="9.140625" style="19"/>
    <col min="14382" max="14382" width="11.140625" style="19" customWidth="1"/>
    <col min="14383" max="14592" width="9.140625" style="19"/>
    <col min="14593" max="14593" width="16.5703125" style="19" customWidth="1"/>
    <col min="14594" max="14594" width="9.85546875" style="19" customWidth="1"/>
    <col min="14595" max="14595" width="4.85546875" style="19" customWidth="1"/>
    <col min="14596" max="14596" width="14.42578125" style="19" customWidth="1"/>
    <col min="14597" max="14597" width="6.5703125" style="19" customWidth="1"/>
    <col min="14598" max="14598" width="6.42578125" style="19" customWidth="1"/>
    <col min="14599" max="14599" width="6.5703125" style="19" customWidth="1"/>
    <col min="14600" max="14600" width="6.28515625" style="19" customWidth="1"/>
    <col min="14601" max="14601" width="6.85546875" style="19" customWidth="1"/>
    <col min="14602" max="14602" width="6.140625" style="19" customWidth="1"/>
    <col min="14603" max="14603" width="6.85546875" style="19" customWidth="1"/>
    <col min="14604" max="14604" width="6.7109375" style="19" customWidth="1"/>
    <col min="14605" max="14605" width="12" style="19" customWidth="1"/>
    <col min="14606" max="14606" width="11.28515625" style="19" customWidth="1"/>
    <col min="14607" max="14607" width="6" style="19" customWidth="1"/>
    <col min="14608" max="14608" width="6.85546875" style="19" customWidth="1"/>
    <col min="14609" max="14609" width="7.5703125" style="19" customWidth="1"/>
    <col min="14610" max="14610" width="7" style="19" customWidth="1"/>
    <col min="14611" max="14611" width="7.85546875" style="19" customWidth="1"/>
    <col min="14612" max="14612" width="0" style="19" hidden="1" customWidth="1"/>
    <col min="14613" max="14613" width="2.5703125" style="19" customWidth="1"/>
    <col min="14614" max="14614" width="5.5703125" style="19" customWidth="1"/>
    <col min="14615" max="14615" width="7.42578125" style="19" customWidth="1"/>
    <col min="14616" max="14616" width="3" style="19" customWidth="1"/>
    <col min="14617" max="14617" width="10.5703125" style="19" customWidth="1"/>
    <col min="14618" max="14618" width="2.28515625" style="19" customWidth="1"/>
    <col min="14619" max="14619" width="4.42578125" style="19" customWidth="1"/>
    <col min="14620" max="14620" width="4.85546875" style="19" customWidth="1"/>
    <col min="14621" max="14621" width="4.28515625" style="19" customWidth="1"/>
    <col min="14622" max="14622" width="3.85546875" style="19" customWidth="1"/>
    <col min="14623" max="14624" width="3.7109375" style="19" customWidth="1"/>
    <col min="14625" max="14625" width="4.28515625" style="19" customWidth="1"/>
    <col min="14626" max="14628" width="3.7109375" style="19" customWidth="1"/>
    <col min="14629" max="14630" width="9.140625" style="19"/>
    <col min="14631" max="14631" width="11.42578125" style="19" customWidth="1"/>
    <col min="14632" max="14632" width="9.140625" style="19"/>
    <col min="14633" max="14633" width="11.140625" style="19" customWidth="1"/>
    <col min="14634" max="14634" width="20.7109375" style="19" customWidth="1"/>
    <col min="14635" max="14635" width="24.7109375" style="19" customWidth="1"/>
    <col min="14636" max="14637" width="9.140625" style="19"/>
    <col min="14638" max="14638" width="11.140625" style="19" customWidth="1"/>
    <col min="14639" max="14848" width="9.140625" style="19"/>
    <col min="14849" max="14849" width="16.5703125" style="19" customWidth="1"/>
    <col min="14850" max="14850" width="9.85546875" style="19" customWidth="1"/>
    <col min="14851" max="14851" width="4.85546875" style="19" customWidth="1"/>
    <col min="14852" max="14852" width="14.42578125" style="19" customWidth="1"/>
    <col min="14853" max="14853" width="6.5703125" style="19" customWidth="1"/>
    <col min="14854" max="14854" width="6.42578125" style="19" customWidth="1"/>
    <col min="14855" max="14855" width="6.5703125" style="19" customWidth="1"/>
    <col min="14856" max="14856" width="6.28515625" style="19" customWidth="1"/>
    <col min="14857" max="14857" width="6.85546875" style="19" customWidth="1"/>
    <col min="14858" max="14858" width="6.140625" style="19" customWidth="1"/>
    <col min="14859" max="14859" width="6.85546875" style="19" customWidth="1"/>
    <col min="14860" max="14860" width="6.7109375" style="19" customWidth="1"/>
    <col min="14861" max="14861" width="12" style="19" customWidth="1"/>
    <col min="14862" max="14862" width="11.28515625" style="19" customWidth="1"/>
    <col min="14863" max="14863" width="6" style="19" customWidth="1"/>
    <col min="14864" max="14864" width="6.85546875" style="19" customWidth="1"/>
    <col min="14865" max="14865" width="7.5703125" style="19" customWidth="1"/>
    <col min="14866" max="14866" width="7" style="19" customWidth="1"/>
    <col min="14867" max="14867" width="7.85546875" style="19" customWidth="1"/>
    <col min="14868" max="14868" width="0" style="19" hidden="1" customWidth="1"/>
    <col min="14869" max="14869" width="2.5703125" style="19" customWidth="1"/>
    <col min="14870" max="14870" width="5.5703125" style="19" customWidth="1"/>
    <col min="14871" max="14871" width="7.42578125" style="19" customWidth="1"/>
    <col min="14872" max="14872" width="3" style="19" customWidth="1"/>
    <col min="14873" max="14873" width="10.5703125" style="19" customWidth="1"/>
    <col min="14874" max="14874" width="2.28515625" style="19" customWidth="1"/>
    <col min="14875" max="14875" width="4.42578125" style="19" customWidth="1"/>
    <col min="14876" max="14876" width="4.85546875" style="19" customWidth="1"/>
    <col min="14877" max="14877" width="4.28515625" style="19" customWidth="1"/>
    <col min="14878" max="14878" width="3.85546875" style="19" customWidth="1"/>
    <col min="14879" max="14880" width="3.7109375" style="19" customWidth="1"/>
    <col min="14881" max="14881" width="4.28515625" style="19" customWidth="1"/>
    <col min="14882" max="14884" width="3.7109375" style="19" customWidth="1"/>
    <col min="14885" max="14886" width="9.140625" style="19"/>
    <col min="14887" max="14887" width="11.42578125" style="19" customWidth="1"/>
    <col min="14888" max="14888" width="9.140625" style="19"/>
    <col min="14889" max="14889" width="11.140625" style="19" customWidth="1"/>
    <col min="14890" max="14890" width="20.7109375" style="19" customWidth="1"/>
    <col min="14891" max="14891" width="24.7109375" style="19" customWidth="1"/>
    <col min="14892" max="14893" width="9.140625" style="19"/>
    <col min="14894" max="14894" width="11.140625" style="19" customWidth="1"/>
    <col min="14895" max="15104" width="9.140625" style="19"/>
    <col min="15105" max="15105" width="16.5703125" style="19" customWidth="1"/>
    <col min="15106" max="15106" width="9.85546875" style="19" customWidth="1"/>
    <col min="15107" max="15107" width="4.85546875" style="19" customWidth="1"/>
    <col min="15108" max="15108" width="14.42578125" style="19" customWidth="1"/>
    <col min="15109" max="15109" width="6.5703125" style="19" customWidth="1"/>
    <col min="15110" max="15110" width="6.42578125" style="19" customWidth="1"/>
    <col min="15111" max="15111" width="6.5703125" style="19" customWidth="1"/>
    <col min="15112" max="15112" width="6.28515625" style="19" customWidth="1"/>
    <col min="15113" max="15113" width="6.85546875" style="19" customWidth="1"/>
    <col min="15114" max="15114" width="6.140625" style="19" customWidth="1"/>
    <col min="15115" max="15115" width="6.85546875" style="19" customWidth="1"/>
    <col min="15116" max="15116" width="6.7109375" style="19" customWidth="1"/>
    <col min="15117" max="15117" width="12" style="19" customWidth="1"/>
    <col min="15118" max="15118" width="11.28515625" style="19" customWidth="1"/>
    <col min="15119" max="15119" width="6" style="19" customWidth="1"/>
    <col min="15120" max="15120" width="6.85546875" style="19" customWidth="1"/>
    <col min="15121" max="15121" width="7.5703125" style="19" customWidth="1"/>
    <col min="15122" max="15122" width="7" style="19" customWidth="1"/>
    <col min="15123" max="15123" width="7.85546875" style="19" customWidth="1"/>
    <col min="15124" max="15124" width="0" style="19" hidden="1" customWidth="1"/>
    <col min="15125" max="15125" width="2.5703125" style="19" customWidth="1"/>
    <col min="15126" max="15126" width="5.5703125" style="19" customWidth="1"/>
    <col min="15127" max="15127" width="7.42578125" style="19" customWidth="1"/>
    <col min="15128" max="15128" width="3" style="19" customWidth="1"/>
    <col min="15129" max="15129" width="10.5703125" style="19" customWidth="1"/>
    <col min="15130" max="15130" width="2.28515625" style="19" customWidth="1"/>
    <col min="15131" max="15131" width="4.42578125" style="19" customWidth="1"/>
    <col min="15132" max="15132" width="4.85546875" style="19" customWidth="1"/>
    <col min="15133" max="15133" width="4.28515625" style="19" customWidth="1"/>
    <col min="15134" max="15134" width="3.85546875" style="19" customWidth="1"/>
    <col min="15135" max="15136" width="3.7109375" style="19" customWidth="1"/>
    <col min="15137" max="15137" width="4.28515625" style="19" customWidth="1"/>
    <col min="15138" max="15140" width="3.7109375" style="19" customWidth="1"/>
    <col min="15141" max="15142" width="9.140625" style="19"/>
    <col min="15143" max="15143" width="11.42578125" style="19" customWidth="1"/>
    <col min="15144" max="15144" width="9.140625" style="19"/>
    <col min="15145" max="15145" width="11.140625" style="19" customWidth="1"/>
    <col min="15146" max="15146" width="20.7109375" style="19" customWidth="1"/>
    <col min="15147" max="15147" width="24.7109375" style="19" customWidth="1"/>
    <col min="15148" max="15149" width="9.140625" style="19"/>
    <col min="15150" max="15150" width="11.140625" style="19" customWidth="1"/>
    <col min="15151" max="15360" width="9.140625" style="19"/>
    <col min="15361" max="15361" width="16.5703125" style="19" customWidth="1"/>
    <col min="15362" max="15362" width="9.85546875" style="19" customWidth="1"/>
    <col min="15363" max="15363" width="4.85546875" style="19" customWidth="1"/>
    <col min="15364" max="15364" width="14.42578125" style="19" customWidth="1"/>
    <col min="15365" max="15365" width="6.5703125" style="19" customWidth="1"/>
    <col min="15366" max="15366" width="6.42578125" style="19" customWidth="1"/>
    <col min="15367" max="15367" width="6.5703125" style="19" customWidth="1"/>
    <col min="15368" max="15368" width="6.28515625" style="19" customWidth="1"/>
    <col min="15369" max="15369" width="6.85546875" style="19" customWidth="1"/>
    <col min="15370" max="15370" width="6.140625" style="19" customWidth="1"/>
    <col min="15371" max="15371" width="6.85546875" style="19" customWidth="1"/>
    <col min="15372" max="15372" width="6.7109375" style="19" customWidth="1"/>
    <col min="15373" max="15373" width="12" style="19" customWidth="1"/>
    <col min="15374" max="15374" width="11.28515625" style="19" customWidth="1"/>
    <col min="15375" max="15375" width="6" style="19" customWidth="1"/>
    <col min="15376" max="15376" width="6.85546875" style="19" customWidth="1"/>
    <col min="15377" max="15377" width="7.5703125" style="19" customWidth="1"/>
    <col min="15378" max="15378" width="7" style="19" customWidth="1"/>
    <col min="15379" max="15379" width="7.85546875" style="19" customWidth="1"/>
    <col min="15380" max="15380" width="0" style="19" hidden="1" customWidth="1"/>
    <col min="15381" max="15381" width="2.5703125" style="19" customWidth="1"/>
    <col min="15382" max="15382" width="5.5703125" style="19" customWidth="1"/>
    <col min="15383" max="15383" width="7.42578125" style="19" customWidth="1"/>
    <col min="15384" max="15384" width="3" style="19" customWidth="1"/>
    <col min="15385" max="15385" width="10.5703125" style="19" customWidth="1"/>
    <col min="15386" max="15386" width="2.28515625" style="19" customWidth="1"/>
    <col min="15387" max="15387" width="4.42578125" style="19" customWidth="1"/>
    <col min="15388" max="15388" width="4.85546875" style="19" customWidth="1"/>
    <col min="15389" max="15389" width="4.28515625" style="19" customWidth="1"/>
    <col min="15390" max="15390" width="3.85546875" style="19" customWidth="1"/>
    <col min="15391" max="15392" width="3.7109375" style="19" customWidth="1"/>
    <col min="15393" max="15393" width="4.28515625" style="19" customWidth="1"/>
    <col min="15394" max="15396" width="3.7109375" style="19" customWidth="1"/>
    <col min="15397" max="15398" width="9.140625" style="19"/>
    <col min="15399" max="15399" width="11.42578125" style="19" customWidth="1"/>
    <col min="15400" max="15400" width="9.140625" style="19"/>
    <col min="15401" max="15401" width="11.140625" style="19" customWidth="1"/>
    <col min="15402" max="15402" width="20.7109375" style="19" customWidth="1"/>
    <col min="15403" max="15403" width="24.7109375" style="19" customWidth="1"/>
    <col min="15404" max="15405" width="9.140625" style="19"/>
    <col min="15406" max="15406" width="11.140625" style="19" customWidth="1"/>
    <col min="15407" max="15616" width="9.140625" style="19"/>
    <col min="15617" max="15617" width="16.5703125" style="19" customWidth="1"/>
    <col min="15618" max="15618" width="9.85546875" style="19" customWidth="1"/>
    <col min="15619" max="15619" width="4.85546875" style="19" customWidth="1"/>
    <col min="15620" max="15620" width="14.42578125" style="19" customWidth="1"/>
    <col min="15621" max="15621" width="6.5703125" style="19" customWidth="1"/>
    <col min="15622" max="15622" width="6.42578125" style="19" customWidth="1"/>
    <col min="15623" max="15623" width="6.5703125" style="19" customWidth="1"/>
    <col min="15624" max="15624" width="6.28515625" style="19" customWidth="1"/>
    <col min="15625" max="15625" width="6.85546875" style="19" customWidth="1"/>
    <col min="15626" max="15626" width="6.140625" style="19" customWidth="1"/>
    <col min="15627" max="15627" width="6.85546875" style="19" customWidth="1"/>
    <col min="15628" max="15628" width="6.7109375" style="19" customWidth="1"/>
    <col min="15629" max="15629" width="12" style="19" customWidth="1"/>
    <col min="15630" max="15630" width="11.28515625" style="19" customWidth="1"/>
    <col min="15631" max="15631" width="6" style="19" customWidth="1"/>
    <col min="15632" max="15632" width="6.85546875" style="19" customWidth="1"/>
    <col min="15633" max="15633" width="7.5703125" style="19" customWidth="1"/>
    <col min="15634" max="15634" width="7" style="19" customWidth="1"/>
    <col min="15635" max="15635" width="7.85546875" style="19" customWidth="1"/>
    <col min="15636" max="15636" width="0" style="19" hidden="1" customWidth="1"/>
    <col min="15637" max="15637" width="2.5703125" style="19" customWidth="1"/>
    <col min="15638" max="15638" width="5.5703125" style="19" customWidth="1"/>
    <col min="15639" max="15639" width="7.42578125" style="19" customWidth="1"/>
    <col min="15640" max="15640" width="3" style="19" customWidth="1"/>
    <col min="15641" max="15641" width="10.5703125" style="19" customWidth="1"/>
    <col min="15642" max="15642" width="2.28515625" style="19" customWidth="1"/>
    <col min="15643" max="15643" width="4.42578125" style="19" customWidth="1"/>
    <col min="15644" max="15644" width="4.85546875" style="19" customWidth="1"/>
    <col min="15645" max="15645" width="4.28515625" style="19" customWidth="1"/>
    <col min="15646" max="15646" width="3.85546875" style="19" customWidth="1"/>
    <col min="15647" max="15648" width="3.7109375" style="19" customWidth="1"/>
    <col min="15649" max="15649" width="4.28515625" style="19" customWidth="1"/>
    <col min="15650" max="15652" width="3.7109375" style="19" customWidth="1"/>
    <col min="15653" max="15654" width="9.140625" style="19"/>
    <col min="15655" max="15655" width="11.42578125" style="19" customWidth="1"/>
    <col min="15656" max="15656" width="9.140625" style="19"/>
    <col min="15657" max="15657" width="11.140625" style="19" customWidth="1"/>
    <col min="15658" max="15658" width="20.7109375" style="19" customWidth="1"/>
    <col min="15659" max="15659" width="24.7109375" style="19" customWidth="1"/>
    <col min="15660" max="15661" width="9.140625" style="19"/>
    <col min="15662" max="15662" width="11.140625" style="19" customWidth="1"/>
    <col min="15663" max="15872" width="9.140625" style="19"/>
    <col min="15873" max="15873" width="16.5703125" style="19" customWidth="1"/>
    <col min="15874" max="15874" width="9.85546875" style="19" customWidth="1"/>
    <col min="15875" max="15875" width="4.85546875" style="19" customWidth="1"/>
    <col min="15876" max="15876" width="14.42578125" style="19" customWidth="1"/>
    <col min="15877" max="15877" width="6.5703125" style="19" customWidth="1"/>
    <col min="15878" max="15878" width="6.42578125" style="19" customWidth="1"/>
    <col min="15879" max="15879" width="6.5703125" style="19" customWidth="1"/>
    <col min="15880" max="15880" width="6.28515625" style="19" customWidth="1"/>
    <col min="15881" max="15881" width="6.85546875" style="19" customWidth="1"/>
    <col min="15882" max="15882" width="6.140625" style="19" customWidth="1"/>
    <col min="15883" max="15883" width="6.85546875" style="19" customWidth="1"/>
    <col min="15884" max="15884" width="6.7109375" style="19" customWidth="1"/>
    <col min="15885" max="15885" width="12" style="19" customWidth="1"/>
    <col min="15886" max="15886" width="11.28515625" style="19" customWidth="1"/>
    <col min="15887" max="15887" width="6" style="19" customWidth="1"/>
    <col min="15888" max="15888" width="6.85546875" style="19" customWidth="1"/>
    <col min="15889" max="15889" width="7.5703125" style="19" customWidth="1"/>
    <col min="15890" max="15890" width="7" style="19" customWidth="1"/>
    <col min="15891" max="15891" width="7.85546875" style="19" customWidth="1"/>
    <col min="15892" max="15892" width="0" style="19" hidden="1" customWidth="1"/>
    <col min="15893" max="15893" width="2.5703125" style="19" customWidth="1"/>
    <col min="15894" max="15894" width="5.5703125" style="19" customWidth="1"/>
    <col min="15895" max="15895" width="7.42578125" style="19" customWidth="1"/>
    <col min="15896" max="15896" width="3" style="19" customWidth="1"/>
    <col min="15897" max="15897" width="10.5703125" style="19" customWidth="1"/>
    <col min="15898" max="15898" width="2.28515625" style="19" customWidth="1"/>
    <col min="15899" max="15899" width="4.42578125" style="19" customWidth="1"/>
    <col min="15900" max="15900" width="4.85546875" style="19" customWidth="1"/>
    <col min="15901" max="15901" width="4.28515625" style="19" customWidth="1"/>
    <col min="15902" max="15902" width="3.85546875" style="19" customWidth="1"/>
    <col min="15903" max="15904" width="3.7109375" style="19" customWidth="1"/>
    <col min="15905" max="15905" width="4.28515625" style="19" customWidth="1"/>
    <col min="15906" max="15908" width="3.7109375" style="19" customWidth="1"/>
    <col min="15909" max="15910" width="9.140625" style="19"/>
    <col min="15911" max="15911" width="11.42578125" style="19" customWidth="1"/>
    <col min="15912" max="15912" width="9.140625" style="19"/>
    <col min="15913" max="15913" width="11.140625" style="19" customWidth="1"/>
    <col min="15914" max="15914" width="20.7109375" style="19" customWidth="1"/>
    <col min="15915" max="15915" width="24.7109375" style="19" customWidth="1"/>
    <col min="15916" max="15917" width="9.140625" style="19"/>
    <col min="15918" max="15918" width="11.140625" style="19" customWidth="1"/>
    <col min="15919" max="16128" width="9.140625" style="19"/>
    <col min="16129" max="16129" width="16.5703125" style="19" customWidth="1"/>
    <col min="16130" max="16130" width="9.85546875" style="19" customWidth="1"/>
    <col min="16131" max="16131" width="4.85546875" style="19" customWidth="1"/>
    <col min="16132" max="16132" width="14.42578125" style="19" customWidth="1"/>
    <col min="16133" max="16133" width="6.5703125" style="19" customWidth="1"/>
    <col min="16134" max="16134" width="6.42578125" style="19" customWidth="1"/>
    <col min="16135" max="16135" width="6.5703125" style="19" customWidth="1"/>
    <col min="16136" max="16136" width="6.28515625" style="19" customWidth="1"/>
    <col min="16137" max="16137" width="6.85546875" style="19" customWidth="1"/>
    <col min="16138" max="16138" width="6.140625" style="19" customWidth="1"/>
    <col min="16139" max="16139" width="6.85546875" style="19" customWidth="1"/>
    <col min="16140" max="16140" width="6.7109375" style="19" customWidth="1"/>
    <col min="16141" max="16141" width="12" style="19" customWidth="1"/>
    <col min="16142" max="16142" width="11.28515625" style="19" customWidth="1"/>
    <col min="16143" max="16143" width="6" style="19" customWidth="1"/>
    <col min="16144" max="16144" width="6.85546875" style="19" customWidth="1"/>
    <col min="16145" max="16145" width="7.5703125" style="19" customWidth="1"/>
    <col min="16146" max="16146" width="7" style="19" customWidth="1"/>
    <col min="16147" max="16147" width="7.85546875" style="19" customWidth="1"/>
    <col min="16148" max="16148" width="0" style="19" hidden="1" customWidth="1"/>
    <col min="16149" max="16149" width="2.5703125" style="19" customWidth="1"/>
    <col min="16150" max="16150" width="5.5703125" style="19" customWidth="1"/>
    <col min="16151" max="16151" width="7.42578125" style="19" customWidth="1"/>
    <col min="16152" max="16152" width="3" style="19" customWidth="1"/>
    <col min="16153" max="16153" width="10.5703125" style="19" customWidth="1"/>
    <col min="16154" max="16154" width="2.28515625" style="19" customWidth="1"/>
    <col min="16155" max="16155" width="4.42578125" style="19" customWidth="1"/>
    <col min="16156" max="16156" width="4.85546875" style="19" customWidth="1"/>
    <col min="16157" max="16157" width="4.28515625" style="19" customWidth="1"/>
    <col min="16158" max="16158" width="3.85546875" style="19" customWidth="1"/>
    <col min="16159" max="16160" width="3.7109375" style="19" customWidth="1"/>
    <col min="16161" max="16161" width="4.28515625" style="19" customWidth="1"/>
    <col min="16162" max="16164" width="3.7109375" style="19" customWidth="1"/>
    <col min="16165" max="16166" width="9.140625" style="19"/>
    <col min="16167" max="16167" width="11.42578125" style="19" customWidth="1"/>
    <col min="16168" max="16168" width="9.140625" style="19"/>
    <col min="16169" max="16169" width="11.140625" style="19" customWidth="1"/>
    <col min="16170" max="16170" width="20.7109375" style="19" customWidth="1"/>
    <col min="16171" max="16171" width="24.7109375" style="19" customWidth="1"/>
    <col min="16172" max="16173" width="9.140625" style="19"/>
    <col min="16174" max="16174" width="11.140625" style="19" customWidth="1"/>
    <col min="16175" max="16384" width="9.140625" style="19"/>
  </cols>
  <sheetData>
    <row r="1" spans="1:44" ht="12.75" customHeight="1" thickBot="1">
      <c r="A1" s="10"/>
      <c r="B1" s="11"/>
      <c r="C1" s="11"/>
      <c r="D1" s="12"/>
      <c r="E1" s="279" t="s">
        <v>0</v>
      </c>
      <c r="F1" s="280"/>
      <c r="G1" s="280"/>
      <c r="H1" s="280"/>
      <c r="I1" s="281"/>
      <c r="J1" s="13" t="s">
        <v>1</v>
      </c>
      <c r="K1" s="14" t="s">
        <v>2</v>
      </c>
      <c r="L1" s="15"/>
      <c r="M1" s="16"/>
      <c r="N1" s="17" t="s">
        <v>3</v>
      </c>
      <c r="O1" s="279" t="s">
        <v>4</v>
      </c>
      <c r="P1" s="280"/>
      <c r="Q1" s="280"/>
      <c r="R1" s="280"/>
      <c r="S1" s="281"/>
      <c r="T1" s="18"/>
      <c r="U1" s="10"/>
      <c r="V1" s="282" t="s">
        <v>5</v>
      </c>
      <c r="W1" s="283"/>
      <c r="X1" s="283"/>
      <c r="Y1" s="284"/>
      <c r="Z1" s="11"/>
      <c r="AA1" s="285" t="s">
        <v>6</v>
      </c>
      <c r="AB1" s="286"/>
      <c r="AC1" s="286"/>
      <c r="AD1" s="286"/>
      <c r="AE1" s="286"/>
      <c r="AF1" s="286"/>
      <c r="AG1" s="286"/>
      <c r="AH1" s="286"/>
      <c r="AI1" s="286"/>
      <c r="AJ1" s="287"/>
      <c r="AK1" s="178"/>
      <c r="AL1" s="179"/>
    </row>
    <row r="2" spans="1:44" ht="12.75" customHeight="1" thickBot="1">
      <c r="A2" s="1" t="s">
        <v>7</v>
      </c>
      <c r="B2" s="2" t="s">
        <v>8</v>
      </c>
      <c r="C2" s="2"/>
      <c r="D2" s="20" t="s">
        <v>9</v>
      </c>
      <c r="E2" s="21" t="s">
        <v>10</v>
      </c>
      <c r="F2" s="178" t="s">
        <v>11</v>
      </c>
      <c r="G2" s="178" t="s">
        <v>12</v>
      </c>
      <c r="H2" s="178" t="s">
        <v>13</v>
      </c>
      <c r="I2" s="178" t="s">
        <v>14</v>
      </c>
      <c r="J2" s="22" t="s">
        <v>15</v>
      </c>
      <c r="K2" s="23" t="s">
        <v>16</v>
      </c>
      <c r="L2" s="24" t="s">
        <v>17</v>
      </c>
      <c r="M2" s="25" t="s">
        <v>18</v>
      </c>
      <c r="N2" s="26" t="s">
        <v>19</v>
      </c>
      <c r="O2" s="178" t="s">
        <v>10</v>
      </c>
      <c r="P2" s="178" t="s">
        <v>11</v>
      </c>
      <c r="Q2" s="178" t="s">
        <v>12</v>
      </c>
      <c r="R2" s="178" t="s">
        <v>13</v>
      </c>
      <c r="S2" s="178" t="s">
        <v>14</v>
      </c>
      <c r="T2" s="27" t="s">
        <v>20</v>
      </c>
      <c r="U2" s="21"/>
      <c r="V2" s="28" t="s">
        <v>16</v>
      </c>
      <c r="W2" s="27" t="s">
        <v>18</v>
      </c>
      <c r="X2" s="27"/>
      <c r="Y2" s="27" t="s">
        <v>21</v>
      </c>
      <c r="AA2" s="29" t="s">
        <v>22</v>
      </c>
      <c r="AB2" s="30" t="s">
        <v>23</v>
      </c>
      <c r="AC2" s="31" t="s">
        <v>24</v>
      </c>
      <c r="AD2" s="32" t="s">
        <v>25</v>
      </c>
      <c r="AE2" s="33" t="s">
        <v>26</v>
      </c>
      <c r="AF2" s="34" t="s">
        <v>27</v>
      </c>
      <c r="AG2" s="35" t="s">
        <v>28</v>
      </c>
      <c r="AH2" s="34" t="s">
        <v>29</v>
      </c>
      <c r="AI2" s="36" t="s">
        <v>30</v>
      </c>
      <c r="AJ2" s="34" t="s">
        <v>31</v>
      </c>
      <c r="AK2" s="178"/>
      <c r="AL2" s="37"/>
    </row>
    <row r="3" spans="1:44" ht="12.75" customHeight="1">
      <c r="A3" s="3" t="s">
        <v>32</v>
      </c>
      <c r="B3" s="2"/>
      <c r="C3" s="2"/>
      <c r="D3" s="178"/>
      <c r="E3" s="178"/>
      <c r="F3" s="178"/>
      <c r="G3" s="178"/>
      <c r="H3" s="178"/>
      <c r="I3" s="178"/>
      <c r="J3" s="38"/>
      <c r="K3" s="21"/>
      <c r="L3" s="211"/>
      <c r="M3" s="20"/>
      <c r="N3" s="39"/>
      <c r="O3" s="178"/>
      <c r="P3" s="178"/>
      <c r="Q3" s="178"/>
      <c r="R3" s="178"/>
      <c r="S3" s="178"/>
      <c r="T3" s="27"/>
      <c r="U3" s="21"/>
      <c r="V3" s="28"/>
      <c r="W3" s="27"/>
      <c r="X3" s="21"/>
      <c r="Y3" s="27"/>
      <c r="AA3" s="40"/>
      <c r="AB3" s="212"/>
      <c r="AC3" s="213"/>
      <c r="AD3" s="178"/>
      <c r="AE3" s="214"/>
      <c r="AF3" s="21"/>
      <c r="AG3" s="41"/>
      <c r="AH3" s="21"/>
      <c r="AI3" s="42"/>
      <c r="AJ3" s="27"/>
      <c r="AK3" s="178"/>
      <c r="AL3" s="37"/>
    </row>
    <row r="4" spans="1:44" ht="12.75" customHeight="1">
      <c r="A4" s="8"/>
      <c r="B4" s="4"/>
      <c r="C4" s="4"/>
      <c r="D4" s="19">
        <f>IF(W4&gt;7,2,1)</f>
        <v>1</v>
      </c>
      <c r="E4" s="188">
        <f>SUM([2]July24!D4,[2]Aug24!D4,[2]Sep24!D4,[2]Oct24!D4,[2]Nov24!D4,[2]Dec24!D4,[2]Jan25!D4,[2]Feb25!D4,[2]Mar25!D4,[2]Apr25!D4,[2]May25!D4,[2]Jun25!D4,[2]Spare!D2)</f>
        <v>0</v>
      </c>
      <c r="F4" s="188">
        <f>SUM([2]July24!E4,[2]Aug24!E4,[2]Sep24!E4,[2]Oct24!E4,[2]Nov24!E4,[2]Dec24!E4,[2]Jan25!E4,[2]Feb25!E4,[2]Mar25!E4,[2]Apr25!E4,[2]May25!E4,[2]Jun25!E4,[2]Spare!E2)</f>
        <v>0</v>
      </c>
      <c r="G4" s="188">
        <f>SUM([2]July24!F4,[2]Aug24!F4,[2]Sep24!F4,[2]Oct24!F4,[2]Nov24!F4,[2]Dec24!F4,[2]Jan25!F4,[2]Feb25!F4,[2]Mar25!F4,[2]Apr25!F4,[2]May25!F4,[2]Jun25!F4,[2]Spare!F2)</f>
        <v>0</v>
      </c>
      <c r="H4" s="188">
        <f>SUM([2]July24!G4,[2]Aug24!G4,[2]Sep24!G4,[2]Oct24!G4,[2]Nov24!G4,[2]Dec24!G4,[2]Jan25!G4,[2]Feb25!G4,[2]Mar25!G4,[2]Apr25!G4,[2]May25!G4,[2]Jun25!G4,[2]Spare!G2)</f>
        <v>0</v>
      </c>
      <c r="I4" s="188">
        <f>SUM([2]July24!H4,[2]Aug24!H4,[2]Sep24!H4,[2]Oct24!H4,[2]Nov24!H4,[2]Dec24!H4,[2]Jan25!H4,[2]Feb25!H4,[2]Mar25!H4,[2]Apr25!H4,[2]May25!H4,[2]Jun25!H4,[2]Spare!H2)</f>
        <v>0</v>
      </c>
      <c r="J4" s="43"/>
      <c r="K4" s="44"/>
      <c r="L4" s="45"/>
      <c r="M4" s="46">
        <f t="shared" ref="M4:M15" si="0">SUM(K4:L4)</f>
        <v>0</v>
      </c>
      <c r="N4" s="47">
        <f t="shared" ref="N4:N9" si="1">SUM(O4:S4)</f>
        <v>0</v>
      </c>
      <c r="O4" s="188">
        <f t="shared" ref="O4:O15" si="2">E4*1</f>
        <v>0</v>
      </c>
      <c r="P4" s="188">
        <f t="shared" ref="P4:P15" si="3">F4*2</f>
        <v>0</v>
      </c>
      <c r="Q4" s="188">
        <f t="shared" ref="Q4:Q15" si="4">G4*3</f>
        <v>0</v>
      </c>
      <c r="R4" s="188">
        <f t="shared" ref="R4:R15" si="5">H4*4</f>
        <v>0</v>
      </c>
      <c r="S4" s="48">
        <f t="shared" ref="S4:S15" si="6">I4*2</f>
        <v>0</v>
      </c>
      <c r="T4" s="49">
        <f>L4*2</f>
        <v>0</v>
      </c>
      <c r="U4" s="44"/>
      <c r="V4" s="44"/>
      <c r="W4" s="50">
        <f t="shared" ref="W4:W15" si="7">G4+H4+V4</f>
        <v>0</v>
      </c>
      <c r="X4" s="44"/>
      <c r="Y4" s="50">
        <f t="shared" ref="Y4:Y15" si="8">G4+H4</f>
        <v>0</v>
      </c>
      <c r="AA4" s="51">
        <f>SUM([2]July24!AY4,[2]Aug24!AY4,[2]Sep24!AY4,[2]Oct24!AY4,[2]Nov24!AY4,[2]Dec24!AY4,[2]Jan25!AY4,[2]Feb25!AY4,[2]Mar25!AY4,[2]Apr25!AY4,[2]May25!AY4,[2]Jun25!AY4,[2]Spare!AA3)</f>
        <v>0</v>
      </c>
      <c r="AB4" s="51">
        <f>SUM([2]July24!AZ4,[2]Aug24!AZ4,[2]Sep24!AZ4,[2]Oct24!AZ4,[2]Nov24!AZ4,[2]Dec24!AZ4,[2]Jan25!AZ4,[2]Feb25!AZ4,[2]Mar25!AZ4,[2]Apr25!AZ4,[2]May25!AZ4,[2]Jun25!AZ4,[2]Spare!AB3)</f>
        <v>0</v>
      </c>
      <c r="AC4" s="51">
        <f>SUM([2]July24!BA4,[2]Aug24!BA4,[2]Sep24!BA4,[2]Oct24!BA4,[2]Nov24!BA4,[2]Dec24!BA4,[2]Jan25!BA4,[2]Feb25!BA4,[2]Mar25!BA4,[2]Apr25!BA4,[2]May25!BA4,[2]Jun25!BA4,[2]Spare!AC3)</f>
        <v>0</v>
      </c>
      <c r="AD4" s="51">
        <f>SUM([2]July24!BB4,[2]Aug24!BB4,[2]Sep24!BB4,[2]Oct24!BB4,[2]Nov24!BB4,[2]Dec24!BB4,[2]Jan25!BB4,[2]Feb25!BB4,[2]Mar25!BB4,[2]Apr25!BB4,[2]May25!BB4,[2]Jun25!BB4,[2]Spare!AD3)</f>
        <v>0</v>
      </c>
      <c r="AE4" s="51">
        <f>SUM([2]July24!BC4,[2]Aug24!BC4,[2]Sep24!BC4,[2]Oct24!BC4,[2]Nov24!BC4,[2]Dec24!BC4,[2]Jan25!BC4,[2]Feb25!BC4,[2]Mar25!BC4,[2]Apr25!BC4,[2]May25!BC4,[2]Jun25!BC4,[2]Spare!AE3)</f>
        <v>0</v>
      </c>
      <c r="AF4" s="51">
        <f>SUM([2]July24!BD4,[2]Aug24!BD4,[2]Sep24!BD4,[2]Oct24!BD4,[2]Nov24!BD4,[2]Dec24!BD4,[2]Jan25!BD4,[2]Feb25!BD4,[2]Mar25!BD4,[2]Apr25!BD4,[2]May25!BD4,[2]Jun25!BD4,[2]Spare!AF3)</f>
        <v>0</v>
      </c>
      <c r="AG4" s="51">
        <f>SUM([2]July24!BE4,[2]Aug24!BE4,[2]Sep24!BE4,[2]Oct24!BE4,[2]Nov24!BE4,[2]Dec24!BE4,[2]Jan25!BE4,[2]Feb25!BE4,[2]Mar25!BE4,[2]Apr25!BE4,[2]May25!BE4,[2]Jun25!BE4,[2]Spare!AG3)</f>
        <v>0</v>
      </c>
      <c r="AH4" s="51">
        <f>SUM([2]July24!BF4,[2]Aug24!BF4,[2]Sep24!BF4,[2]Oct24!BF4,[2]Nov24!BF4,[2]Dec24!BF4,[2]Jan25!BF4,[2]Feb25!BF4,[2]Mar25!BF4,[2]Apr25!BF4,[2]May25!BF4,[2]Jun25!BF4,[2]Spare!AH3)</f>
        <v>0</v>
      </c>
      <c r="AI4" s="51">
        <f>SUM([2]July24!BG4,[2]Aug24!BG4,[2]Sep24!BG4,[2]Oct24!BG4,[2]Nov24!BG4,[2]Dec24!BG4,[2]Jan25!BG4,[2]Feb25!BG4,[2]Mar25!BG4,[2]Apr25!BG4,[2]May25!BG4,[2]Jun25!BG4,[2]Spare!AI3)</f>
        <v>0</v>
      </c>
      <c r="AJ4" s="52">
        <f>SUM([2]July24!BH4,[2]Aug24!BH4,[2]Sep24!BH4,[2]Oct24!BH4,[2]Nov24!BH4,[2]Dec24!BH4,[2]Jan25!BH4,[2]Feb25!BH4,[2]Mar25!BH4,[2]Apr25!BH4,[2]May25!BH4,[2]Jun25!BH4,[2]Spare!AJ3)</f>
        <v>0</v>
      </c>
    </row>
    <row r="5" spans="1:44" ht="12.75" customHeight="1">
      <c r="A5" s="8" t="s">
        <v>33</v>
      </c>
      <c r="B5" s="4" t="s">
        <v>34</v>
      </c>
      <c r="C5" s="184"/>
      <c r="D5" s="266">
        <f>IF(W5&gt;7,2,1)</f>
        <v>2</v>
      </c>
      <c r="E5" s="188">
        <f>SUM([2]July24!D5,[2]Aug24!D5,[2]Sep24!D5,[2]Oct24!D5,[2]Nov24!D5,[2]Dec24!D5,[2]Jan25!D5,[2]Feb25!D5,[2]Mar25!D5,[2]Apr25!D5,[2]May25!D5,[2]Jun25!D5,[2]Spare!D26)</f>
        <v>0</v>
      </c>
      <c r="F5" s="188">
        <f>SUM([2]July24!E5,[2]Aug24!E5,[2]Sep24!E5,[2]Oct24!E5,[2]Nov24!E5,[2]Dec24!E5,[2]Jan25!E5,[2]Feb25!E5,[2]Mar25!E5,[2]Apr25!E5,[2]May25!E5,[2]Jun25!E5,[2]Spare!E26)</f>
        <v>0</v>
      </c>
      <c r="G5" s="188">
        <f>SUM([2]July24!F5,[2]Aug24!F5,[2]Sep24!F5,[2]Oct24!F5,[2]Nov24!F5,[2]Dec24!F5,[2]Jan25!F5,[2]Feb25!F5,[2]Mar25!F5,[2]Apr25!F5,[2]May25!F5,[2]Jun25!F5,[2]Spare!F26)</f>
        <v>4</v>
      </c>
      <c r="H5" s="188">
        <f>SUM([2]July24!G5,[2]Aug24!G5,[2]Sep24!G5,[2]Oct24!G5,[2]Nov24!G5,[2]Dec24!G5,[2]Jan25!G5,[2]Feb25!G5,[2]Mar25!G5,[2]Apr25!G5,[2]May25!G5,[2]Jun25!G5,[2]Spare!G26)</f>
        <v>1</v>
      </c>
      <c r="I5" s="188">
        <f>SUM([2]July24!H5,[2]Aug24!H5,[2]Sep24!H5,[2]Oct24!H5,[2]Nov24!H5,[2]Dec24!H5,[2]Jan25!H5,[2]Feb25!H5,[2]Mar25!H5,[2]Apr25!H5,[2]May25!H5,[2]Jun25!H5,[2]Spare!H26)</f>
        <v>0</v>
      </c>
      <c r="J5" s="53"/>
      <c r="K5" s="44"/>
      <c r="L5" s="45"/>
      <c r="M5" s="46">
        <f>SUM(K5:L5)</f>
        <v>0</v>
      </c>
      <c r="N5" s="47">
        <f>SUM(O5:S5)</f>
        <v>16</v>
      </c>
      <c r="O5" s="188">
        <f>E5*1</f>
        <v>0</v>
      </c>
      <c r="P5" s="188">
        <f>F5*2</f>
        <v>0</v>
      </c>
      <c r="Q5" s="188">
        <f>G5*3</f>
        <v>12</v>
      </c>
      <c r="R5" s="188">
        <f>H5*4</f>
        <v>4</v>
      </c>
      <c r="S5" s="48">
        <f>I5*2</f>
        <v>0</v>
      </c>
      <c r="T5" s="49">
        <f>L5*2</f>
        <v>0</v>
      </c>
      <c r="U5" s="44"/>
      <c r="V5" s="49">
        <v>7</v>
      </c>
      <c r="W5" s="50">
        <f>G5+H5+V5</f>
        <v>12</v>
      </c>
      <c r="X5" s="44"/>
      <c r="Y5" s="50">
        <f>G5+H5</f>
        <v>5</v>
      </c>
      <c r="AA5" s="51">
        <f>SUM([2]July24!AY5,[2]Aug24!AY5,[2]Sep24!AY5,[2]Oct24!AY5,[2]Nov24!AY5,[2]Dec24!AY5,[2]Jan25!AY5,[2]Feb25!AY5,[2]Mar25!AY5,[2]Apr25!AY5,[2]May25!AY5,[2]Jun25!AY5,[2]Spare!AA28)</f>
        <v>13</v>
      </c>
      <c r="AB5" s="51">
        <f>SUM([2]July24!AZ5,[2]Aug24!AZ5,[2]Sep24!AZ5,[2]Oct24!AZ5,[2]Nov24!AZ5,[2]Dec24!AZ5,[2]Jan25!AZ5,[2]Feb25!AZ5,[2]Mar25!AZ5,[2]Apr25!AZ5,[2]May25!AZ5,[2]Jun25!AZ5,[2]Spare!AB28)</f>
        <v>0</v>
      </c>
      <c r="AC5" s="51">
        <f>SUM([2]July24!BA5,[2]Aug24!BA5,[2]Sep24!BA5,[2]Oct24!BA5,[2]Nov24!BA5,[2]Dec24!BA5,[2]Jan25!BA5,[2]Feb25!BA5,[2]Mar25!BA5,[2]Apr25!BA5,[2]May25!BA5,[2]Jun25!BA5,[2]Spare!AC28)</f>
        <v>0</v>
      </c>
      <c r="AD5" s="51">
        <f>SUM([2]July24!BB5,[2]Aug24!BB5,[2]Sep24!BB5,[2]Oct24!BB5,[2]Nov24!BB5,[2]Dec24!BB5,[2]Jan25!BB5,[2]Feb25!BB5,[2]Mar25!BB5,[2]Apr25!BB5,[2]May25!BB5,[2]Jun25!BB5,[2]Spare!AD28)</f>
        <v>0</v>
      </c>
      <c r="AE5" s="51">
        <f>SUM([2]July24!BC5,[2]Aug24!BC5,[2]Sep24!BC5,[2]Oct24!BC5,[2]Nov24!BC5,[2]Dec24!BC5,[2]Jan25!BC5,[2]Feb25!BC5,[2]Mar25!BC5,[2]Apr25!BC5,[2]May25!BC5,[2]Jun25!BC5,[2]Spare!AE28)</f>
        <v>0</v>
      </c>
      <c r="AF5" s="51">
        <f>SUM([2]July24!BD5,[2]Aug24!BD5,[2]Sep24!BD5,[2]Oct24!BD5,[2]Nov24!BD5,[2]Dec24!BD5,[2]Jan25!BD5,[2]Feb25!BD5,[2]Mar25!BD5,[2]Apr25!BD5,[2]May25!BD5,[2]Jun25!BD5,[2]Spare!AF28)</f>
        <v>0</v>
      </c>
      <c r="AG5" s="51">
        <f>SUM([2]July24!BE5,[2]Aug24!BE5,[2]Sep24!BE5,[2]Oct24!BE5,[2]Nov24!BE5,[2]Dec24!BE5,[2]Jan25!BE5,[2]Feb25!BE5,[2]Mar25!BE5,[2]Apr25!BE5,[2]May25!BE5,[2]Jun25!BE5,[2]Spare!AG28)</f>
        <v>3</v>
      </c>
      <c r="AH5" s="51">
        <f>SUM([2]July24!BF5,[2]Aug24!BF5,[2]Sep24!BF5,[2]Oct24!BF5,[2]Nov24!BF5,[2]Dec24!BF5,[2]Jan25!BF5,[2]Feb25!BF5,[2]Mar25!BF5,[2]Apr25!BF5,[2]May25!BF5,[2]Jun25!BF5,[2]Spare!AH28)</f>
        <v>0</v>
      </c>
      <c r="AI5" s="51">
        <f>SUM([2]July24!BG5,[2]Aug24!BG5,[2]Sep24!BG5,[2]Oct24!BG5,[2]Nov24!BG5,[2]Dec24!BG5,[2]Jan25!BG5,[2]Feb25!BG5,[2]Mar25!BG5,[2]Apr25!BG5,[2]May25!BG5,[2]Jun25!BG5,[2]Spare!AI28)</f>
        <v>0</v>
      </c>
      <c r="AJ5" s="52">
        <f>SUM([2]July24!BH5,[2]Aug24!BH5,[2]Sep24!BH5,[2]Oct24!BH5,[2]Nov24!BH5,[2]Dec24!BH5,[2]Jan25!BH5,[2]Feb25!BH5,[2]Mar25!BH5,[2]Apr25!BH5,[2]May25!BH5,[2]Jun25!BH5,[2]Spare!AJ28)</f>
        <v>0</v>
      </c>
      <c r="AM5" s="276"/>
      <c r="AN5" s="276"/>
    </row>
    <row r="6" spans="1:44" ht="13.5" customHeight="1">
      <c r="A6" s="44" t="s">
        <v>35</v>
      </c>
      <c r="B6" s="4" t="s">
        <v>36</v>
      </c>
      <c r="C6" s="4"/>
      <c r="D6" s="267">
        <f>IF(W6&gt;49,4,3)</f>
        <v>3</v>
      </c>
      <c r="E6" s="188">
        <f>SUM([2]July24!D6,[2]Aug24!D6,[2]Sep24!D6,[2]Oct24!D6,[2]Nov24!D6,[2]Dec24!D6,[2]Jan25!D6,[2]Feb25!D6,[2]Mar25!D6,[2]Apr25!D6,[2]May25!D6,[2]Jun25!D6,[2]Spare!D7)</f>
        <v>0</v>
      </c>
      <c r="F6" s="188">
        <f>SUM([2]July24!E6,[2]Aug24!E6,[2]Sep24!E6,[2]Oct24!E6,[2]Nov24!E6,[2]Dec24!E6,[2]Jan25!E6,[2]Feb25!E6,[2]Mar25!E6,[2]Apr25!E6,[2]May25!E6,[2]Jun25!E6,[2]Spare!E7)</f>
        <v>2</v>
      </c>
      <c r="G6" s="188">
        <f>SUM([2]July24!F6,[2]Aug24!F6,[2]Sep24!F6,[2]Oct24!F6,[2]Nov24!F6,[2]Dec24!F6,[2]Jan25!F6,[2]Feb25!F6,[2]Mar25!F6,[2]Apr25!F6,[2]May25!F6,[2]Jun25!F6,[2]Spare!F7)</f>
        <v>2</v>
      </c>
      <c r="H6" s="188">
        <f>SUM([2]July24!G6,[2]Aug24!G6,[2]Sep24!G6,[2]Oct24!G6,[2]Nov24!G6,[2]Dec24!G6,[2]Jan25!G6,[2]Feb25!G6,[2]Mar25!G6,[2]Apr25!G6,[2]May25!G6,[2]Jun25!G6,[2]Spare!G7)</f>
        <v>0</v>
      </c>
      <c r="I6" s="188">
        <f>SUM([2]July24!H6,[2]Aug24!H6,[2]Sep24!H6,[2]Oct24!H6,[2]Nov24!H6,[2]Dec24!H6,[2]Jan25!H6,[2]Feb25!H6,[2]Mar25!H6,[2]Apr25!H6,[2]May25!H6,[2]Jun25!H6,[2]Spare!H7)</f>
        <v>0</v>
      </c>
      <c r="J6" s="54"/>
      <c r="K6" s="44"/>
      <c r="L6" s="45"/>
      <c r="M6" s="46">
        <f t="shared" si="0"/>
        <v>0</v>
      </c>
      <c r="N6" s="55">
        <f t="shared" si="1"/>
        <v>10</v>
      </c>
      <c r="O6" s="188">
        <f t="shared" si="2"/>
        <v>0</v>
      </c>
      <c r="P6" s="188">
        <f t="shared" si="3"/>
        <v>4</v>
      </c>
      <c r="Q6" s="188">
        <f t="shared" si="4"/>
        <v>6</v>
      </c>
      <c r="R6" s="188">
        <f t="shared" si="5"/>
        <v>0</v>
      </c>
      <c r="S6" s="48">
        <f t="shared" si="6"/>
        <v>0</v>
      </c>
      <c r="T6" s="49">
        <f t="shared" ref="T6:T12" si="9">L6*2</f>
        <v>0</v>
      </c>
      <c r="U6" s="44"/>
      <c r="V6" s="44">
        <v>37</v>
      </c>
      <c r="W6" s="56">
        <f t="shared" si="7"/>
        <v>39</v>
      </c>
      <c r="X6" s="44"/>
      <c r="Y6" s="50">
        <f t="shared" si="8"/>
        <v>2</v>
      </c>
      <c r="AA6" s="57">
        <f>SUM([2]July24!AY6,[2]Aug24!AY6,[2]Sep24!AY6,[2]Oct24!AY6,[2]Nov24!AY6,[2]Dec24!AY6,[2]Jan25!AY6,[2]Feb25!AY6,[2]Mar25!AY6,[2]Apr25!AY6,[2]May25!AY6,[2]Jun25!AY6,[2]Spare!AA8)</f>
        <v>0</v>
      </c>
      <c r="AB6" s="51">
        <f>SUM([2]July24!AZ6,[2]Aug24!AZ6,[2]Sep24!AZ6,[2]Oct24!AZ6,[2]Nov24!AZ6,[2]Dec24!AZ6,[2]Jan25!AZ6,[2]Feb25!AZ6,[2]Mar25!AZ6,[2]Apr25!AZ6,[2]May25!AZ6,[2]Jun25!AZ6,[2]Spare!AB8)</f>
        <v>0</v>
      </c>
      <c r="AC6" s="51">
        <f>SUM([2]July24!BA6,[2]Aug24!BA6,[2]Sep24!BA6,[2]Oct24!BA6,[2]Nov24!BA6,[2]Dec24!BA6,[2]Jan25!BA6,[2]Feb25!BA6,[2]Mar25!BA6,[2]Apr25!BA6,[2]May25!BA6,[2]Jun25!BA6,[2]Spare!AC8)</f>
        <v>0</v>
      </c>
      <c r="AD6" s="51">
        <f>SUM([2]July24!BB6,[2]Aug24!BB6,[2]Sep24!BB6,[2]Oct24!BB6,[2]Nov24!BB6,[2]Dec24!BB6,[2]Jan25!BB6,[2]Feb25!BB6,[2]Mar25!BB6,[2]Apr25!BB6,[2]May25!BB6,[2]Jun25!BB6,[2]Spare!AD8)</f>
        <v>0</v>
      </c>
      <c r="AE6" s="51">
        <f>SUM([2]July24!BC6,[2]Aug24!BC6,[2]Sep24!BC6,[2]Oct24!BC6,[2]Nov24!BC6,[2]Dec24!BC6,[2]Jan25!BC6,[2]Feb25!BC6,[2]Mar25!BC6,[2]Apr25!BC6,[2]May25!BC6,[2]Jun25!BC6,[2]Spare!AE8)</f>
        <v>0</v>
      </c>
      <c r="AF6" s="51">
        <f>SUM([2]July24!BD6,[2]Aug24!BD6,[2]Sep24!BD6,[2]Oct24!BD6,[2]Nov24!BD6,[2]Dec24!BD6,[2]Jan25!BD6,[2]Feb25!BD6,[2]Mar25!BD6,[2]Apr25!BD6,[2]May25!BD6,[2]Jun25!BD6,[2]Spare!AF8)</f>
        <v>8</v>
      </c>
      <c r="AG6" s="51">
        <f>SUM([2]July24!BE6,[2]Aug24!BE6,[2]Sep24!BE6,[2]Oct24!BE6,[2]Nov24!BE6,[2]Dec24!BE6,[2]Jan25!BE6,[2]Feb25!BE6,[2]Mar25!BE6,[2]Apr25!BE6,[2]May25!BE6,[2]Jun25!BE6,[2]Spare!AG8)</f>
        <v>0</v>
      </c>
      <c r="AH6" s="51">
        <f>SUM([2]July24!BF6,[2]Aug24!BF6,[2]Sep24!BF6,[2]Oct24!BF6,[2]Nov24!BF6,[2]Dec24!BF6,[2]Jan25!BF6,[2]Feb25!BF6,[2]Mar25!BF6,[2]Apr25!BF6,[2]May25!BF6,[2]Jun25!BF6,[2]Spare!AH8)</f>
        <v>0</v>
      </c>
      <c r="AI6" s="51">
        <f>SUM([2]July24!BG6,[2]Aug24!BG6,[2]Sep24!BG6,[2]Oct24!BG6,[2]Nov24!BG6,[2]Dec24!BG6,[2]Jan25!BG6,[2]Feb25!BG6,[2]Mar25!BG6,[2]Apr25!BG6,[2]May25!BG6,[2]Jun25!BG6,[2]Spare!AI8)</f>
        <v>0</v>
      </c>
      <c r="AJ6" s="52">
        <f>SUM([2]July24!BH6,[2]Aug24!BH6,[2]Sep24!BH6,[2]Oct24!BH6,[2]Nov24!BH6,[2]Dec24!BH6,[2]Jan25!BH6,[2]Feb25!BH6,[2]Mar25!BH6,[2]Apr25!BH6,[2]May25!BH6,[2]Jun25!BH6,[2]Spare!AJ8)</f>
        <v>2</v>
      </c>
      <c r="AM6" s="276"/>
      <c r="AN6" s="276"/>
      <c r="AO6" s="276"/>
    </row>
    <row r="7" spans="1:44" ht="12.75" customHeight="1">
      <c r="A7" s="8" t="s">
        <v>37</v>
      </c>
      <c r="B7" s="4" t="s">
        <v>38</v>
      </c>
      <c r="C7" s="4"/>
      <c r="D7" s="268">
        <f>IF(W7&gt;35,4,3)</f>
        <v>3</v>
      </c>
      <c r="E7" s="215">
        <f>SUM([2]July24!D7,[2]Aug24!D7,[2]Sep24!D7,[2]Oct24!D7,[2]Nov24!D7,[2]Dec24!D7,[2]Jan25!D7,[2]Feb25!D7,[2]Mar25!D7,[2]Apr25!D7,[2]May25!D7,[2]Jun25!D7,[2]Spare!D8)</f>
        <v>0</v>
      </c>
      <c r="F7" s="215">
        <f>SUM([2]July24!E7,[2]Aug24!E7,[2]Sep24!E7,[2]Oct24!E7,[2]Nov24!E7,[2]Dec24!E7,[2]Jan25!E7,[2]Feb25!E7,[2]Mar25!E7,[2]Apr25!E7,[2]May25!E7,[2]Jun25!E7,[2]Spare!E8)</f>
        <v>0</v>
      </c>
      <c r="G7" s="215">
        <f>SUM([2]July24!F7,[2]Aug24!F7,[2]Sep24!F7,[2]Oct24!F7,[2]Nov24!F7,[2]Dec24!F7,[2]Jan25!F7,[2]Feb25!F7,[2]Mar25!F7,[2]Apr25!F7,[2]May25!F7,[2]Jun25!F7,[2]Spare!F8)</f>
        <v>3</v>
      </c>
      <c r="H7" s="215">
        <f>SUM([2]July24!G7,[2]Aug24!G7,[2]Sep24!G7,[2]Oct24!G7,[2]Nov24!G7,[2]Dec24!G7,[2]Jan25!G7,[2]Feb25!G7,[2]Mar25!G7,[2]Apr25!G7,[2]May25!G7,[2]Jun25!G7,[2]Spare!G8)</f>
        <v>0</v>
      </c>
      <c r="I7" s="215">
        <f>SUM([2]July24!H7,[2]Aug24!H7,[2]Sep24!H7,[2]Oct24!H7,[2]Nov24!H7,[2]Dec24!H7,[2]Jan25!H7,[2]Feb25!H7,[2]Mar25!H7,[2]Apr25!H7,[2]May25!H7,[2]Jun25!H7,[2]Spare!H8)</f>
        <v>0</v>
      </c>
      <c r="J7" s="58" t="s">
        <v>23</v>
      </c>
      <c r="K7" s="44">
        <v>11</v>
      </c>
      <c r="L7" s="45"/>
      <c r="M7" s="46">
        <f t="shared" si="0"/>
        <v>11</v>
      </c>
      <c r="N7" s="55">
        <f t="shared" si="1"/>
        <v>9</v>
      </c>
      <c r="O7" s="215">
        <f t="shared" si="2"/>
        <v>0</v>
      </c>
      <c r="P7" s="215">
        <f t="shared" si="3"/>
        <v>0</v>
      </c>
      <c r="Q7" s="215">
        <f t="shared" si="4"/>
        <v>9</v>
      </c>
      <c r="R7" s="215">
        <f t="shared" si="5"/>
        <v>0</v>
      </c>
      <c r="S7" s="59">
        <f t="shared" si="6"/>
        <v>0</v>
      </c>
      <c r="T7" s="60">
        <f t="shared" si="9"/>
        <v>0</v>
      </c>
      <c r="U7" s="44"/>
      <c r="V7" s="44">
        <v>23</v>
      </c>
      <c r="W7" s="56">
        <f t="shared" si="7"/>
        <v>26</v>
      </c>
      <c r="X7" s="44"/>
      <c r="Y7" s="56">
        <f t="shared" si="8"/>
        <v>3</v>
      </c>
      <c r="AA7" s="57">
        <f>SUM([2]July24!AY7,[2]Aug24!AY7,[2]Sep24!AY7,[2]Oct24!AY7,[2]Nov24!AY7,[2]Dec24!AY7,[2]Jan25!AY7,[2]Feb25!AY7,[2]Mar25!AY7,[2]Apr25!AY7,[2]May25!AY7,[2]Jun25!AY7,[2]Spare!AA9)</f>
        <v>6</v>
      </c>
      <c r="AB7" s="57">
        <f>SUM([2]July24!AZ7,[2]Aug24!AZ7,[2]Sep24!AZ7,[2]Oct24!AZ7,[2]Nov24!AZ7,[2]Dec24!AZ7,[2]Jan25!AZ7,[2]Feb25!AZ7,[2]Mar25!AZ7,[2]Apr25!AZ7,[2]May25!AZ7,[2]Jun25!AZ7,[2]Spare!AB9)</f>
        <v>3</v>
      </c>
      <c r="AC7" s="57">
        <f>SUM([2]July24!BA7,[2]Aug24!BA7,[2]Sep24!BA7,[2]Oct24!BA7,[2]Nov24!BA7,[2]Dec24!BA7,[2]Jan25!BA7,[2]Feb25!BA7,[2]Mar25!BA7,[2]Apr25!BA7,[2]May25!BA7,[2]Jun25!BA7,[2]Spare!AC9)</f>
        <v>0</v>
      </c>
      <c r="AD7" s="57">
        <f>SUM([2]July24!BB7,[2]Aug24!BB7,[2]Sep24!BB7,[2]Oct24!BB7,[2]Nov24!BB7,[2]Dec24!BB7,[2]Jan25!BB7,[2]Feb25!BB7,[2]Mar25!BB7,[2]Apr25!BB7,[2]May25!BB7,[2]Jun25!BB7,[2]Spare!AD9)</f>
        <v>0</v>
      </c>
      <c r="AE7" s="57">
        <f>SUM([2]July24!BC7,[2]Aug24!BC7,[2]Sep24!BC7,[2]Oct24!BC7,[2]Nov24!BC7,[2]Dec24!BC7,[2]Jan25!BC7,[2]Feb25!BC7,[2]Mar25!BC7,[2]Apr25!BC7,[2]May25!BC7,[2]Jun25!BC7,[2]Spare!AE9)</f>
        <v>0</v>
      </c>
      <c r="AF7" s="57">
        <f>SUM([2]July24!BD7,[2]Aug24!BD7,[2]Sep24!BD7,[2]Oct24!BD7,[2]Nov24!BD7,[2]Dec24!BD7,[2]Jan25!BD7,[2]Feb25!BD7,[2]Mar25!BD7,[2]Apr25!BD7,[2]May25!BD7,[2]Jun25!BD7,[2]Spare!AF9)</f>
        <v>0</v>
      </c>
      <c r="AG7" s="57">
        <f>SUM([2]July24!BE7,[2]Aug24!BE7,[2]Sep24!BE7,[2]Oct24!BE7,[2]Nov24!BE7,[2]Dec24!BE7,[2]Jan25!BE7,[2]Feb25!BE7,[2]Mar25!BE7,[2]Apr25!BE7,[2]May25!BE7,[2]Jun25!BE7,[2]Spare!AG9)</f>
        <v>0</v>
      </c>
      <c r="AH7" s="57">
        <f>SUM([2]July24!BF7,[2]Aug24!BF7,[2]Sep24!BF7,[2]Oct24!BF7,[2]Nov24!BF7,[2]Dec24!BF7,[2]Jan25!BF7,[2]Feb25!BF7,[2]Mar25!BF7,[2]Apr25!BF7,[2]May25!BF7,[2]Jun25!BF7,[2]Spare!AH9)</f>
        <v>0</v>
      </c>
      <c r="AI7" s="57">
        <f>SUM([2]July24!BG7,[2]Aug24!BG7,[2]Sep24!BG7,[2]Oct24!BG7,[2]Nov24!BG7,[2]Dec24!BG7,[2]Jan25!BG7,[2]Feb25!BG7,[2]Mar25!BG7,[2]Apr25!BG7,[2]May25!BG7,[2]Jun25!BG7,[2]Spare!AI9)</f>
        <v>0</v>
      </c>
      <c r="AJ7" s="61">
        <f>SUM([2]July24!BH7,[2]Aug24!BH7,[2]Sep24!BH7,[2]Oct24!BH7,[2]Nov24!BH7,[2]Dec24!BH7,[2]Jan25!BH7,[2]Feb25!BH7,[2]Mar25!BH7,[2]Apr25!BH7,[2]May25!BH7,[2]Jun25!BH7,[2]Spare!AJ9)</f>
        <v>0</v>
      </c>
    </row>
    <row r="8" spans="1:44" ht="12.75" customHeight="1">
      <c r="A8" s="8" t="s">
        <v>39</v>
      </c>
      <c r="B8" s="4" t="s">
        <v>40</v>
      </c>
      <c r="C8" s="4"/>
      <c r="D8" s="267">
        <f>IF(W8&gt;49,4,3)</f>
        <v>3</v>
      </c>
      <c r="E8" s="188">
        <f>SUM([2]July24!D10,[2]Aug24!D10,[2]Sep24!D10,[2]Oct24!D10,[2]Nov24!D10,[2]Dec24!D10,[2]Jan25!D10,[2]Feb25!D10,[2]Mar25!D10,[2]Apr25!D10,[2]May25!D10,[2]Jun25!D10,[2]Spare!D27)</f>
        <v>0</v>
      </c>
      <c r="F8" s="188">
        <f>SUM([2]July24!E10,[2]Aug24!E10,[2]Sep24!E10,[2]Oct24!E10,[2]Nov24!E10,[2]Dec24!E10,[2]Jan25!E10,[2]Feb25!E10,[2]Mar25!E10,[2]Apr25!E10,[2]May25!E10,[2]Jun25!E10,[2]Spare!E27)</f>
        <v>0</v>
      </c>
      <c r="G8" s="188">
        <f>SUM([2]July24!F10,[2]Aug24!F10,[2]Sep24!F10,[2]Oct24!F10,[2]Nov24!F10,[2]Dec24!F10,[2]Jan25!F10,[2]Feb25!F10,[2]Mar25!F10,[2]Apr25!F10,[2]May25!F10,[2]Jun25!F10,[2]Spare!F27)</f>
        <v>0</v>
      </c>
      <c r="H8" s="188">
        <f>SUM([2]July24!G10,[2]Aug24!G10,[2]Sep24!G10,[2]Oct24!G10,[2]Nov24!G10,[2]Dec24!G10,[2]Jan25!G10,[2]Feb25!G10,[2]Mar25!G10,[2]Apr25!G10,[2]May25!G10,[2]Jun25!G10,[2]Spare!G27)</f>
        <v>0</v>
      </c>
      <c r="I8" s="188">
        <f>SUM([2]July24!H10,[2]Aug24!H10,[2]Sep24!H10,[2]Oct24!H10,[2]Nov24!H10,[2]Dec24!H10,[2]Jan25!H10,[2]Feb25!H10,[2]Mar25!H10,[2]Apr25!H10,[2]May25!H10,[2]Jun25!H10,[2]Spare!H27)</f>
        <v>0</v>
      </c>
      <c r="J8" s="54"/>
      <c r="K8" s="44">
        <v>4</v>
      </c>
      <c r="L8" s="45"/>
      <c r="M8" s="46">
        <f>SUM(K8:L8)</f>
        <v>4</v>
      </c>
      <c r="N8" s="47">
        <f>SUM(O8:S8)</f>
        <v>0</v>
      </c>
      <c r="O8" s="188">
        <f>E8*1</f>
        <v>0</v>
      </c>
      <c r="P8" s="188">
        <f>F8*2</f>
        <v>0</v>
      </c>
      <c r="Q8" s="188">
        <f>G8*3</f>
        <v>0</v>
      </c>
      <c r="R8" s="188">
        <f>H8*4</f>
        <v>0</v>
      </c>
      <c r="S8" s="48">
        <f>I8*2</f>
        <v>0</v>
      </c>
      <c r="T8" s="49">
        <f>L8*2</f>
        <v>0</v>
      </c>
      <c r="U8" s="44"/>
      <c r="V8" s="44">
        <v>38</v>
      </c>
      <c r="W8" s="50">
        <f t="shared" si="7"/>
        <v>38</v>
      </c>
      <c r="X8" s="44"/>
      <c r="Y8" s="50">
        <f>G8+H8</f>
        <v>0</v>
      </c>
      <c r="AA8" s="51">
        <f>SUM([2]July24!AY10,[2]Aug24!AY10,[2]Sep24!AY10,[2]Oct24!AY10,[2]Nov24!AY10,[2]Dec24!AY10,[2]Jan25!AY10,[2]Feb25!AY10,[2]Mar25!AY10,[2]Apr25!AY10,[2]May25!AY10,[2]Jun25!AY10,[2]Spare!AA12)</f>
        <v>0</v>
      </c>
      <c r="AB8" s="51">
        <f>SUM([2]July24!AZ10,[2]Aug24!AZ10,[2]Sep24!AZ10,[2]Oct24!AZ10,[2]Nov24!AZ10,[2]Dec24!AZ10,[2]Jan25!AZ10,[2]Feb25!AZ10,[2]Mar25!AZ10,[2]Apr25!AZ10,[2]May25!AZ10,[2]Jun25!AZ10,[2]Spare!AB12)</f>
        <v>0</v>
      </c>
      <c r="AC8" s="51">
        <f>SUM([2]July24!BA10,[2]Aug24!BA10,[2]Sep24!BA10,[2]Oct24!BA10,[2]Nov24!BA10,[2]Dec24!BA10,[2]Jan25!BA10,[2]Feb25!BA10,[2]Mar25!BA10,[2]Apr25!BA10,[2]May25!BA10,[2]Jun25!BA10,[2]Spare!AC12)</f>
        <v>0</v>
      </c>
      <c r="AD8" s="51">
        <f>SUM([2]July24!BB10,[2]Aug24!BB10,[2]Sep24!BB10,[2]Oct24!BB10,[2]Nov24!BB10,[2]Dec24!BB10,[2]Jan25!BB10,[2]Feb25!BB10,[2]Mar25!BB10,[2]Apr25!BB10,[2]May25!BB10,[2]Jun25!BB10,[2]Spare!AD12)</f>
        <v>0</v>
      </c>
      <c r="AE8" s="51">
        <f>SUM([2]July24!BC10,[2]Aug24!BC10,[2]Sep24!BC10,[2]Oct24!BC10,[2]Nov24!BC10,[2]Dec24!BC10,[2]Jan25!BC10,[2]Feb25!BC10,[2]Mar25!BC10,[2]Apr25!BC10,[2]May25!BC10,[2]Jun25!BC10,[2]Spare!AE12)</f>
        <v>0</v>
      </c>
      <c r="AF8" s="51">
        <f>SUM([2]July24!BD10,[2]Aug24!BD10,[2]Sep24!BD10,[2]Oct24!BD10,[2]Nov24!BD10,[2]Dec24!BD10,[2]Jan25!BD10,[2]Feb25!BD10,[2]Mar25!BD10,[2]Apr25!BD10,[2]May25!BD10,[2]Jun25!BD10,[2]Spare!AF12)</f>
        <v>0</v>
      </c>
      <c r="AG8" s="51">
        <f>SUM([2]July24!BE10,[2]Aug24!BE10,[2]Sep24!BE10,[2]Oct24!BE10,[2]Nov24!BE10,[2]Dec24!BE10,[2]Jan25!BE10,[2]Feb25!BE10,[2]Mar25!BE10,[2]Apr25!BE10,[2]May25!BE10,[2]Jun25!BE10,[2]Spare!AG12)</f>
        <v>0</v>
      </c>
      <c r="AH8" s="51">
        <f>SUM([2]July24!BF10,[2]Aug24!BF10,[2]Sep24!BF10,[2]Oct24!BF10,[2]Nov24!BF10,[2]Dec24!BF10,[2]Jan25!BF10,[2]Feb25!BF10,[2]Mar25!BF10,[2]Apr25!BF10,[2]May25!BF10,[2]Jun25!BF10,[2]Spare!AH12)</f>
        <v>0</v>
      </c>
      <c r="AI8" s="51">
        <f>SUM([2]July24!BG10,[2]Aug24!BG10,[2]Sep24!BG10,[2]Oct24!BG10,[2]Nov24!BG10,[2]Dec24!BG10,[2]Jan25!BG10,[2]Feb25!BG10,[2]Mar25!BG10,[2]Apr25!BG10,[2]May25!BG10,[2]Jun25!BG10,[2]Spare!AI12)</f>
        <v>0</v>
      </c>
      <c r="AJ8" s="52">
        <f>SUM([2]July24!BH10,[2]Aug24!BH10,[2]Sep24!BH10,[2]Oct24!BH10,[2]Nov24!BH10,[2]Dec24!BH10,[2]Jan25!BH10,[2]Feb25!BH10,[2]Mar25!BH10,[2]Apr25!BH10,[2]May25!BH10,[2]Jun25!BH10,[2]Spare!AJ12)</f>
        <v>0</v>
      </c>
      <c r="AM8" s="276"/>
      <c r="AN8" s="276"/>
    </row>
    <row r="9" spans="1:44" ht="12.75" customHeight="1">
      <c r="A9" s="8" t="s">
        <v>41</v>
      </c>
      <c r="B9" s="4" t="s">
        <v>42</v>
      </c>
      <c r="C9" s="4"/>
      <c r="D9" s="268">
        <f>IF(W9&gt;35,4,3)</f>
        <v>3</v>
      </c>
      <c r="E9" s="188">
        <f>SUM([2]July24!D13,[2]Aug24!D13,[2]Sep24!D13,[2]Oct24!D13,[2]Nov24!D13,[2]Dec24!D13,[2]Jan25!D13,[2]Feb25!D13,[2]Mar25!D13,[2]Apr25!D13,[2]May25!D13,[2]Jun25!D13,[2]Spare!D12)</f>
        <v>0</v>
      </c>
      <c r="F9" s="188">
        <f>SUM([2]July24!E13,[2]Aug24!E13,[2]Sep24!E13,[2]Oct24!E13,[2]Nov24!E13,[2]Dec24!E13,[2]Jan25!E13,[2]Feb25!E13,[2]Mar25!E13,[2]Apr25!E13,[2]May25!E13,[2]Jun25!E13,[2]Spare!E12)</f>
        <v>0</v>
      </c>
      <c r="G9" s="188">
        <f>SUM([2]July24!F13,[2]Aug24!F13,[2]Sep24!F13,[2]Oct24!F13,[2]Nov24!F13,[2]Dec24!F13,[2]Jan25!F13,[2]Feb25!F13,[2]Mar25!F13,[2]Apr25!F13,[2]May25!F13,[2]Jun25!F13,[2]Spare!F12)</f>
        <v>12</v>
      </c>
      <c r="H9" s="188">
        <f>SUM([2]July24!G13,[2]Aug24!G13,[2]Sep24!G13,[2]Oct24!G13,[2]Nov24!G13,[2]Dec24!G13,[2]Jan25!G13,[2]Feb25!G13,[2]Mar25!G13,[2]Apr25!G13,[2]May25!G13,[2]Jun25!G13,[2]Spare!G12)</f>
        <v>0</v>
      </c>
      <c r="I9" s="188">
        <f>SUM([2]July24!H13,[2]Aug24!H13,[2]Sep24!H13,[2]Oct24!H13,[2]Nov24!H13,[2]Dec24!H13,[2]Jan25!H13,[2]Feb25!H13,[2]Mar25!H13,[2]Apr25!H13,[2]May25!H13,[2]Jun25!H13,[2]Spare!H12)</f>
        <v>4</v>
      </c>
      <c r="J9" s="63"/>
      <c r="K9" s="44">
        <v>14</v>
      </c>
      <c r="L9" s="45">
        <v>8</v>
      </c>
      <c r="M9" s="46">
        <f t="shared" si="0"/>
        <v>22</v>
      </c>
      <c r="N9" s="47">
        <f t="shared" si="1"/>
        <v>44</v>
      </c>
      <c r="O9" s="188">
        <f t="shared" si="2"/>
        <v>0</v>
      </c>
      <c r="P9" s="188">
        <f t="shared" si="3"/>
        <v>0</v>
      </c>
      <c r="Q9" s="188">
        <f t="shared" si="4"/>
        <v>36</v>
      </c>
      <c r="R9" s="188">
        <f t="shared" si="5"/>
        <v>0</v>
      </c>
      <c r="S9" s="48">
        <f t="shared" si="6"/>
        <v>8</v>
      </c>
      <c r="T9" s="49">
        <f t="shared" si="9"/>
        <v>16</v>
      </c>
      <c r="U9" s="44"/>
      <c r="V9" s="44">
        <v>22</v>
      </c>
      <c r="W9" s="50">
        <f t="shared" si="7"/>
        <v>34</v>
      </c>
      <c r="X9" s="44"/>
      <c r="Y9" s="50">
        <f t="shared" si="8"/>
        <v>12</v>
      </c>
      <c r="AA9" s="51">
        <f>SUM([2]July24!AY13,[2]Aug24!AY13,[2]Sep24!AY13,[2]Oct24!AY13,[2]Nov24!AY13,[2]Dec24!AY13,[2]Jan25!AY13,[2]Feb25!AY13,[2]Mar25!AY13,[2]Apr25!AY13,[2]May25!AY13,[2]Jun25!AY13,[2]Spare!AA13)</f>
        <v>18</v>
      </c>
      <c r="AB9" s="51">
        <f>SUM([2]July24!AZ13,[2]Aug24!AZ13,[2]Sep24!AZ13,[2]Oct24!AZ13,[2]Nov24!AZ13,[2]Dec24!AZ13,[2]Jan25!AZ13,[2]Feb25!AZ13,[2]Mar25!AZ13,[2]Apr25!AZ13,[2]May25!AZ13,[2]Jun25!AZ13,[2]Spare!AB13)</f>
        <v>3</v>
      </c>
      <c r="AC9" s="51">
        <f>SUM([2]July24!BA13,[2]Aug24!BA13,[2]Sep24!BA13,[2]Oct24!BA13,[2]Nov24!BA13,[2]Dec24!BA13,[2]Jan25!BA13,[2]Feb25!BA13,[2]Mar25!BA13,[2]Apr25!BA13,[2]May25!BA13,[2]Jun25!BA13,[2]Spare!AC13)</f>
        <v>0</v>
      </c>
      <c r="AD9" s="51">
        <f>SUM([2]July24!BB13,[2]Aug24!BB13,[2]Sep24!BB13,[2]Oct24!BB13,[2]Nov24!BB13,[2]Dec24!BB13,[2]Jan25!BB13,[2]Feb25!BB13,[2]Mar25!BB13,[2]Apr25!BB13,[2]May25!BB13,[2]Jun25!BB13,[2]Spare!AD13)</f>
        <v>9</v>
      </c>
      <c r="AE9" s="51">
        <f>SUM([2]July24!BC13,[2]Aug24!BC13,[2]Sep24!BC13,[2]Oct24!BC13,[2]Nov24!BC13,[2]Dec24!BC13,[2]Jan25!BC13,[2]Feb25!BC13,[2]Mar25!BC13,[2]Apr25!BC13,[2]May25!BC13,[2]Jun25!BC13,[2]Spare!AE13)</f>
        <v>0</v>
      </c>
      <c r="AF9" s="51">
        <f>SUM([2]July24!BD13,[2]Aug24!BD13,[2]Sep24!BD13,[2]Oct24!BD13,[2]Nov24!BD13,[2]Dec24!BD13,[2]Jan25!BD13,[2]Feb25!BD13,[2]Mar25!BD13,[2]Apr25!BD13,[2]May25!BD13,[2]Jun25!BD13,[2]Spare!AF13)</f>
        <v>0</v>
      </c>
      <c r="AG9" s="51">
        <f>SUM([2]July24!BE13,[2]Aug24!BE13,[2]Sep24!BE13,[2]Oct24!BE13,[2]Nov24!BE13,[2]Dec24!BE13,[2]Jan25!BE13,[2]Feb25!BE13,[2]Mar25!BE13,[2]Apr25!BE13,[2]May25!BE13,[2]Jun25!BE13,[2]Spare!AG13)</f>
        <v>3</v>
      </c>
      <c r="AH9" s="51">
        <f>SUM([2]July24!BF13,[2]Aug24!BF13,[2]Sep24!BF13,[2]Oct24!BF13,[2]Nov24!BF13,[2]Dec24!BF13,[2]Jan25!BF13,[2]Feb25!BF13,[2]Mar25!BF13,[2]Apr25!BF13,[2]May25!BF13,[2]Jun25!BF13,[2]Spare!AH13)</f>
        <v>3</v>
      </c>
      <c r="AI9" s="51">
        <f>SUM([2]July24!BG13,[2]Aug24!BG13,[2]Sep24!BG13,[2]Oct24!BG13,[2]Nov24!BG13,[2]Dec24!BG13,[2]Jan25!BG13,[2]Feb25!BG13,[2]Mar25!BG13,[2]Apr25!BG13,[2]May25!BG13,[2]Jun25!BG13,[2]Spare!AI13)</f>
        <v>0</v>
      </c>
      <c r="AJ9" s="52">
        <f>SUM([2]July24!BH13,[2]Aug24!BH13,[2]Sep24!BH13,[2]Oct24!BH13,[2]Nov24!BH13,[2]Dec24!BH13,[2]Jan25!BH13,[2]Feb25!BH13,[2]Mar25!BH13,[2]Apr25!BH13,[2]May25!BH13,[2]Jun25!BH13,[2]Spare!AJ13)</f>
        <v>0</v>
      </c>
      <c r="AQ9" s="180"/>
      <c r="AR9" s="180"/>
    </row>
    <row r="10" spans="1:44" ht="12.75" customHeight="1">
      <c r="A10" s="64" t="s">
        <v>43</v>
      </c>
      <c r="B10" s="216" t="s">
        <v>44</v>
      </c>
      <c r="C10" s="185"/>
      <c r="D10" s="186">
        <v>1</v>
      </c>
      <c r="E10" s="188">
        <f>SUM([2]July24!D14,[2]Aug24!D14,[2]Sep24!D14,[2]Oct24!D14,[2]Nov24!D14,[2]Dec24!D14,[2]Jan25!D14,[2]Feb25!D14,[2]Mar25!D14,[2]Apr25!D14,[2]May25!D14,[2]Jun25!D14,[2]Spare!D35)</f>
        <v>0</v>
      </c>
      <c r="F10" s="188">
        <f>SUM([2]July24!E14,[2]Aug24!E14,[2]Sep24!E14,[2]Oct24!E14,[2]Nov24!E14,[2]Dec24!E14,[2]Jan25!E14,[2]Feb25!E14,[2]Mar25!E14,[2]Apr25!E14,[2]May25!E14,[2]Jun25!E14,[2]Spare!E35)</f>
        <v>0</v>
      </c>
      <c r="G10" s="188">
        <f>SUM([2]July24!F14,[2]Aug24!F14,[2]Sep24!F14,[2]Oct24!F14,[2]Nov24!F14,[2]Dec24!F14,[2]Jan25!F14,[2]Feb25!F14,[2]Mar25!F14,[2]Apr25!F14,[2]May25!F14,[2]Jun25!F14,[2]Spare!F35)</f>
        <v>1</v>
      </c>
      <c r="H10" s="188">
        <f>SUM([2]July24!G14,[2]Aug24!G14,[2]Sep24!G14,[2]Oct24!G14,[2]Nov24!G14,[2]Dec24!G14,[2]Jan25!G14,[2]Feb25!G14,[2]Mar25!G14,[2]Apr25!G14,[2]May25!G14,[2]Jun25!G14,[2]Spare!G35)</f>
        <v>1</v>
      </c>
      <c r="I10" s="188">
        <f>SUM([2]July24!H14,[2]Aug24!H14,[2]Sep24!H14,[2]Oct24!H14,[2]Nov24!H14,[2]Dec24!H14,[2]Jan25!H14,[2]Feb25!H14,[2]Mar25!H14,[2]Apr25!H14,[2]May25!H14,[2]Jun25!H14,[2]Spare!H35)</f>
        <v>0</v>
      </c>
      <c r="J10" s="53"/>
      <c r="K10" s="44"/>
      <c r="L10" s="45"/>
      <c r="M10" s="46">
        <v>0</v>
      </c>
      <c r="N10" s="47">
        <f>SUM(O10:S10)</f>
        <v>7</v>
      </c>
      <c r="O10" s="188">
        <f>E10*1</f>
        <v>0</v>
      </c>
      <c r="P10" s="188">
        <f>F10*2</f>
        <v>0</v>
      </c>
      <c r="Q10" s="188">
        <f>G10*3</f>
        <v>3</v>
      </c>
      <c r="R10" s="188">
        <f>H10*4</f>
        <v>4</v>
      </c>
      <c r="S10" s="48">
        <f>I10*2</f>
        <v>0</v>
      </c>
      <c r="T10" s="49"/>
      <c r="U10" s="44"/>
      <c r="V10" s="49">
        <v>4</v>
      </c>
      <c r="W10" s="50">
        <f>G10+H10+V10</f>
        <v>6</v>
      </c>
      <c r="X10" s="44"/>
      <c r="Y10" s="50">
        <f>G10+H10</f>
        <v>2</v>
      </c>
      <c r="AA10" s="51">
        <f>SUM([2]July24!AY14,[2]Aug24!AY14,[2]Sep24!AY14,[2]Oct24!AY14,[2]Nov24!AY14,[2]Dec24!AY14,[2]Jan25!AY14,[2]Feb25!AY14,[2]Mar25!AY14,[2]Apr25!AY14,[2]May25!AY14,[2]Jun25!AY14,[2]Spare!AA37)</f>
        <v>0</v>
      </c>
      <c r="AB10" s="51">
        <f>SUM([2]July24!AZ14,[2]Aug24!AZ14,[2]Sep24!AZ14,[2]Oct24!AZ14,[2]Nov24!AZ14,[2]Dec24!AZ14,[2]Jan25!AZ14,[2]Feb25!AZ14,[2]Mar25!AZ14,[2]Apr25!AZ14,[2]May25!AZ14,[2]Jun25!AZ14,[2]Spare!AB37)</f>
        <v>7</v>
      </c>
      <c r="AC10" s="51">
        <f>SUM([2]July24!BA14,[2]Aug24!BA14,[2]Sep24!BA14,[2]Oct24!BA14,[2]Nov24!BA14,[2]Dec24!BA14,[2]Jan25!BA14,[2]Feb25!BA14,[2]Mar25!BA14,[2]Apr25!BA14,[2]May25!BA14,[2]Jun25!BA14,[2]Spare!AC37)</f>
        <v>0</v>
      </c>
      <c r="AD10" s="51">
        <f>SUM([2]July24!BB14,[2]Aug24!BB14,[2]Sep24!BB14,[2]Oct24!BB14,[2]Nov24!BB14,[2]Dec24!BB14,[2]Jan25!BB14,[2]Feb25!BB14,[2]Mar25!BB14,[2]Apr25!BB14,[2]May25!BB14,[2]Jun25!BB14,[2]Spare!AD37)</f>
        <v>0</v>
      </c>
      <c r="AE10" s="51">
        <f>SUM([2]July24!BC14,[2]Aug24!BC14,[2]Sep24!BC14,[2]Oct24!BC14,[2]Nov24!BC14,[2]Dec24!BC14,[2]Jan25!BC14,[2]Feb25!BC14,[2]Mar25!BC14,[2]Apr25!BC14,[2]May25!BC14,[2]Jun25!BC14,[2]Spare!AE37)</f>
        <v>0</v>
      </c>
      <c r="AF10" s="51">
        <f>SUM([2]July24!BD14,[2]Aug24!BD14,[2]Sep24!BD14,[2]Oct24!BD14,[2]Nov24!BD14,[2]Dec24!BD14,[2]Jan25!BD14,[2]Feb25!BD14,[2]Mar25!BD14,[2]Apr25!BD14,[2]May25!BD14,[2]Jun25!BD14,[2]Spare!AF37)</f>
        <v>0</v>
      </c>
      <c r="AG10" s="51">
        <f>SUM([2]July24!BE14,[2]Aug24!BE14,[2]Sep24!BE14,[2]Oct24!BE14,[2]Nov24!BE14,[2]Dec24!BE14,[2]Jan25!BE14,[2]Feb25!BE14,[2]Mar25!BE14,[2]Apr25!BE14,[2]May25!BE14,[2]Jun25!BE14,[2]Spare!AG37)</f>
        <v>0</v>
      </c>
      <c r="AH10" s="51">
        <f>SUM([2]July24!BF14,[2]Aug24!BF14,[2]Sep24!BF14,[2]Oct24!BF14,[2]Nov24!BF14,[2]Dec24!BF14,[2]Jan25!BF14,[2]Feb25!BF14,[2]Mar25!BF14,[2]Apr25!BF14,[2]May25!BF14,[2]Jun25!BF14,[2]Spare!AH37)</f>
        <v>0</v>
      </c>
      <c r="AI10" s="51">
        <f>SUM([2]July24!BG14,[2]Aug24!BG14,[2]Sep24!BG14,[2]Oct24!BG14,[2]Nov24!BG14,[2]Dec24!BG14,[2]Jan25!BG14,[2]Feb25!BG14,[2]Mar25!BG14,[2]Apr25!BG14,[2]May25!BG14,[2]Jun25!BG14,[2]Spare!AI37)</f>
        <v>0</v>
      </c>
      <c r="AJ10" s="52">
        <f>SUM([2]July24!BH14,[2]Aug24!BH14,[2]Sep24!BH14,[2]Oct24!BH14,[2]Nov24!BH14,[2]Dec24!BH14,[2]Jan25!BH14,[2]Feb25!BH14,[2]Mar25!BH14,[2]Apr25!BH14,[2]May25!BH14,[2]Jun25!BH14,[2]Spare!AJ37)</f>
        <v>0</v>
      </c>
    </row>
    <row r="11" spans="1:44" ht="12.75" customHeight="1">
      <c r="A11" s="8" t="s">
        <v>45</v>
      </c>
      <c r="B11" s="4" t="s">
        <v>46</v>
      </c>
      <c r="C11" s="4"/>
      <c r="D11" s="186">
        <v>1</v>
      </c>
      <c r="E11" s="188">
        <f>SUM([2]July24!D15,[2]Aug24!D15,[2]Sep24!D15,[2]Oct24!D15,[2]Nov24!D15,[2]Dec24!D15,[2]Jan25!D15,[2]Feb25!D15,[2]Mar25!D15,[2]Apr25!D15,[2]May25!D15,[2]Jun25!D15,[2]Spare!D32)</f>
        <v>0</v>
      </c>
      <c r="F11" s="188">
        <f>SUM([2]July24!E15,[2]Aug24!E15,[2]Sep24!E15,[2]Oct24!E15,[2]Nov24!E15,[2]Dec24!E15,[2]Jan25!E15,[2]Feb25!E15,[2]Mar25!E15,[2]Apr25!E15,[2]May25!E15,[2]Jun25!E15,[2]Spare!E32)</f>
        <v>0</v>
      </c>
      <c r="G11" s="188">
        <f>SUM([2]July24!F15,[2]Aug24!F15,[2]Sep24!F15,[2]Oct24!F15,[2]Nov24!F15,[2]Dec24!F15,[2]Jan25!F15,[2]Feb25!F15,[2]Mar25!F15,[2]Apr25!F15,[2]May25!F15,[2]Jun25!F15,[2]Spare!F32)</f>
        <v>0</v>
      </c>
      <c r="H11" s="188">
        <f>SUM([2]July24!G15,[2]Aug24!G15,[2]Sep24!G15,[2]Oct24!G15,[2]Nov24!G15,[2]Dec24!G15,[2]Jan25!G15,[2]Feb25!G15,[2]Mar25!G15,[2]Apr25!G15,[2]May25!G15,[2]Jun25!G15,[2]Spare!G32)</f>
        <v>0</v>
      </c>
      <c r="I11" s="188">
        <f>SUM([2]July24!H15,[2]Aug24!H15,[2]Sep24!H15,[2]Oct24!H15,[2]Nov24!H15,[2]Dec24!H15,[2]Jan25!H15,[2]Feb25!H15,[2]Mar25!H15,[2]Apr25!H15,[2]May25!H15,[2]Jun25!H15,[2]Spare!H32)</f>
        <v>0</v>
      </c>
      <c r="J11" s="63"/>
      <c r="K11" s="44"/>
      <c r="L11" s="45"/>
      <c r="M11" s="46">
        <f>SUM(K11:L11)</f>
        <v>0</v>
      </c>
      <c r="N11" s="55">
        <f>SUM(O11:S11)</f>
        <v>0</v>
      </c>
      <c r="O11" s="188">
        <f>E11*1</f>
        <v>0</v>
      </c>
      <c r="P11" s="188">
        <f>F11*2</f>
        <v>0</v>
      </c>
      <c r="Q11" s="188">
        <f>G11*3</f>
        <v>0</v>
      </c>
      <c r="R11" s="188">
        <f>H11*4</f>
        <v>0</v>
      </c>
      <c r="S11" s="48">
        <f>I11*2</f>
        <v>0</v>
      </c>
      <c r="T11" s="49">
        <f>L11*2</f>
        <v>0</v>
      </c>
      <c r="U11" s="44"/>
      <c r="V11" s="49"/>
      <c r="W11" s="50">
        <f t="shared" si="7"/>
        <v>0</v>
      </c>
      <c r="Y11" s="50">
        <f>G11+H11</f>
        <v>0</v>
      </c>
      <c r="AA11" s="51">
        <f>SUM([2]July24!AY15,[2]Aug24!AY15,[2]Sep24!AY15,[2]Oct24!AY15,[2]Nov24!AY15,[2]Dec24!AY15,[2]Jan25!AY15,[2]Feb25!AY15,[2]Mar25!AY15,[2]Apr25!AY15,[2]May25!AY15,[2]Jun25!AY15,[2]Spare!AA26)</f>
        <v>0</v>
      </c>
      <c r="AB11" s="51">
        <f>SUM([2]July24!AZ15,[2]Aug24!AZ15,[2]Sep24!AZ15,[2]Oct24!AZ15,[2]Nov24!AZ15,[2]Dec24!AZ15,[2]Jan25!AZ15,[2]Feb25!AZ15,[2]Mar25!AZ15,[2]Apr25!AZ15,[2]May25!AZ15,[2]Jun25!AZ15,[2]Spare!AB26)</f>
        <v>0</v>
      </c>
      <c r="AC11" s="51">
        <f>SUM([2]July24!BA15,[2]Aug24!BA15,[2]Sep24!BA15,[2]Oct24!BA15,[2]Nov24!BA15,[2]Dec24!BA15,[2]Jan25!BA15,[2]Feb25!BA15,[2]Mar25!BA15,[2]Apr25!BA15,[2]May25!BA15,[2]Jun25!BA15,[2]Spare!AC26)</f>
        <v>0</v>
      </c>
      <c r="AD11" s="51">
        <f>SUM([2]July24!BB15,[2]Aug24!BB15,[2]Sep24!BB15,[2]Oct24!BB15,[2]Nov24!BB15,[2]Dec24!BB15,[2]Jan25!BB15,[2]Feb25!BB15,[2]Mar25!BB15,[2]Apr25!BB15,[2]May25!BB15,[2]Jun25!BB15,[2]Spare!AD26)</f>
        <v>0</v>
      </c>
      <c r="AE11" s="51">
        <f>SUM([2]July24!BC15,[2]Aug24!BC15,[2]Sep24!BC15,[2]Oct24!BC15,[2]Nov24!BC15,[2]Dec24!BC15,[2]Jan25!BC15,[2]Feb25!BC15,[2]Mar25!BC15,[2]Apr25!BC15,[2]May25!BC15,[2]Jun25!BC15,[2]Spare!AE26)</f>
        <v>0</v>
      </c>
      <c r="AF11" s="51">
        <f>SUM([2]July24!BD15,[2]Aug24!BD15,[2]Sep24!BD15,[2]Oct24!BD15,[2]Nov24!BD15,[2]Dec24!BD15,[2]Jan25!BD15,[2]Feb25!BD15,[2]Mar25!BD15,[2]Apr25!BD15,[2]May25!BD15,[2]Jun25!BD15,[2]Spare!AF26)</f>
        <v>0</v>
      </c>
      <c r="AG11" s="51">
        <f>SUM([2]July24!BE15,[2]Aug24!BE15,[2]Sep24!BE15,[2]Oct24!BE15,[2]Nov24!BE15,[2]Dec24!BE15,[2]Jan25!BE15,[2]Feb25!BE15,[2]Mar25!BE15,[2]Apr25!BE15,[2]May25!BE15,[2]Jun25!BE15,[2]Spare!AG26)</f>
        <v>0</v>
      </c>
      <c r="AH11" s="51">
        <f>SUM([2]July24!BF15,[2]Aug24!BF15,[2]Sep24!BF15,[2]Oct24!BF15,[2]Nov24!BF15,[2]Dec24!BF15,[2]Jan25!BF15,[2]Feb25!BF15,[2]Mar25!BF15,[2]Apr25!BF15,[2]May25!BF15,[2]Jun25!BF15,[2]Spare!AH26)</f>
        <v>0</v>
      </c>
      <c r="AI11" s="51">
        <f>SUM([2]July24!BG15,[2]Aug24!BG15,[2]Sep24!BG15,[2]Oct24!BG15,[2]Nov24!BG15,[2]Dec24!BG15,[2]Jan25!BG15,[2]Feb25!BG15,[2]Mar25!BG15,[2]Apr25!BG15,[2]May25!BG15,[2]Jun25!BG15,[2]Spare!AI26)</f>
        <v>0</v>
      </c>
      <c r="AJ11" s="52">
        <f>SUM([2]July24!BH15,[2]Aug24!BH15,[2]Sep24!BH15,[2]Oct24!BH15,[2]Nov24!BH15,[2]Dec24!BH15,[2]Jan25!BH15,[2]Feb25!BH15,[2]Mar25!BH15,[2]Apr25!BH15,[2]May25!BH15,[2]Jun25!BH15,[2]Spare!AJ26)</f>
        <v>0</v>
      </c>
    </row>
    <row r="12" spans="1:44" ht="12.75" customHeight="1">
      <c r="A12" s="8" t="s">
        <v>47</v>
      </c>
      <c r="B12" s="4" t="s">
        <v>48</v>
      </c>
      <c r="D12" s="268">
        <f>IF(W12&gt;35,4,3)</f>
        <v>3</v>
      </c>
      <c r="E12" s="188">
        <f>SUM([2]July24!D16,[2]Aug24!D16,[2]Sep24!D16,[2]Oct24!D16,[2]Nov24!D16,[2]Dec24!D16,[2]Jan25!D16,[2]Feb25!D16,[2]Mar25!D16,[2]Apr25!D16,[2]May25!D16,[2]Jun25!D16,[2]Spare!D33)</f>
        <v>0</v>
      </c>
      <c r="F12" s="215">
        <f>SUM([2]July24!E16,[2]Aug24!E16,[2]Sep24!E16,[2]Oct24!E16,[2]Nov24!E16,[2]Dec24!E16,[2]Jan25!E16,[2]Feb25!E16,[2]Mar25!E16,[2]Apr25!E16,[2]May25!E16,[2]Jun25!E16,[2]Spare!E24)</f>
        <v>1</v>
      </c>
      <c r="G12" s="215">
        <f>SUM([2]July24!F16,[2]Aug24!F16,[2]Sep24!F16,[2]Oct24!F16,[2]Nov24!F16,[2]Dec24!F16,[2]Jan25!F16,[2]Feb25!F16,[2]Mar25!F16,[2]Apr25!F16,[2]May25!F16,[2]Jun25!F16,[2]Spare!F24)</f>
        <v>8</v>
      </c>
      <c r="H12" s="215">
        <f>SUM([2]July24!G16,[2]Aug24!G16,[2]Sep24!G16,[2]Oct24!G16,[2]Nov24!G16,[2]Dec24!G16,[2]Jan25!G16,[2]Feb25!G16,[2]Mar25!G16,[2]Apr25!G16,[2]May25!G16,[2]Jun25!G16,[2]Spare!G24)</f>
        <v>1</v>
      </c>
      <c r="I12" s="215">
        <f>SUM([2]July24!H16,[2]Aug24!H16,[2]Sep24!H16,[2]Oct24!H16,[2]Nov24!H16,[2]Dec24!H16,[2]Jan25!H16,[2]Feb25!H16,[2]Mar25!H16,[2]Apr25!H16,[2]May25!H16,[2]Jun25!H16,[2]Spare!H24)</f>
        <v>0</v>
      </c>
      <c r="J12" s="63"/>
      <c r="K12" s="44">
        <v>1</v>
      </c>
      <c r="L12" s="45">
        <v>3</v>
      </c>
      <c r="M12" s="46">
        <f t="shared" si="0"/>
        <v>4</v>
      </c>
      <c r="N12" s="55">
        <f t="shared" ref="N12:N43" si="10">SUM(O12:S12)</f>
        <v>30</v>
      </c>
      <c r="O12" s="215">
        <f t="shared" si="2"/>
        <v>0</v>
      </c>
      <c r="P12" s="215">
        <f t="shared" si="3"/>
        <v>2</v>
      </c>
      <c r="Q12" s="215">
        <f t="shared" si="4"/>
        <v>24</v>
      </c>
      <c r="R12" s="215">
        <f t="shared" si="5"/>
        <v>4</v>
      </c>
      <c r="S12" s="59">
        <f t="shared" si="6"/>
        <v>0</v>
      </c>
      <c r="T12" s="65">
        <f t="shared" si="9"/>
        <v>6</v>
      </c>
      <c r="U12" s="44"/>
      <c r="V12" s="49">
        <v>26</v>
      </c>
      <c r="W12" s="50">
        <f t="shared" si="7"/>
        <v>35</v>
      </c>
      <c r="Y12" s="50">
        <f t="shared" si="8"/>
        <v>9</v>
      </c>
      <c r="AA12" s="51">
        <f>SUM([2]July24!AY16,[2]Aug24!AY16,[2]Sep24!AY16,[2]Oct24!AY16,[2]Nov24!AY16,[2]Dec24!AY16,[2]Jan25!AY16,[2]Feb25!AY16,[2]Mar25!AY16,[2]Apr25!AY16,[2]May25!AY16,[2]Jun25!AY16,[2]Spare!AA26)</f>
        <v>3</v>
      </c>
      <c r="AB12" s="51">
        <f>SUM([2]July24!AZ16,[2]Aug24!AZ16,[2]Sep24!AZ16,[2]Oct24!AZ16,[2]Nov24!AZ16,[2]Dec24!AZ16,[2]Jan25!AZ16,[2]Feb25!AZ16,[2]Mar25!AZ16,[2]Apr25!AZ16,[2]May25!AZ16,[2]Jun25!AZ16,[2]Spare!AB26)</f>
        <v>9</v>
      </c>
      <c r="AC12" s="51">
        <f>SUM([2]July24!BA16,[2]Aug24!BA16,[2]Sep24!BA16,[2]Oct24!BA16,[2]Nov24!BA16,[2]Dec24!BA16,[2]Jan25!BA16,[2]Feb25!BA16,[2]Mar25!BA16,[2]Apr25!BA16,[2]May25!BA16,[2]Jun25!BA16,[2]Spare!AC26)</f>
        <v>0</v>
      </c>
      <c r="AD12" s="51">
        <f>SUM([2]July24!BB16,[2]Aug24!BB16,[2]Sep24!BB16,[2]Oct24!BB16,[2]Nov24!BB16,[2]Dec24!BB16,[2]Jan25!BB16,[2]Feb25!BB16,[2]Mar25!BB16,[2]Apr25!BB16,[2]May25!BB16,[2]Jun25!BB16,[2]Spare!AD26)</f>
        <v>2</v>
      </c>
      <c r="AE12" s="51">
        <f>SUM([2]July24!BC16,[2]Aug24!BC16,[2]Sep24!BC16,[2]Oct24!BC16,[2]Nov24!BC16,[2]Dec24!BC16,[2]Jan25!BC16,[2]Feb25!BC16,[2]Mar25!BC16,[2]Apr25!BC16,[2]May25!BC16,[2]Jun25!BC16,[2]Spare!AE26)</f>
        <v>9</v>
      </c>
      <c r="AF12" s="51">
        <f>SUM([2]July24!BD16,[2]Aug24!BD16,[2]Sep24!BD16,[2]Oct24!BD16,[2]Nov24!BD16,[2]Dec24!BD16,[2]Jan25!BD16,[2]Feb25!BD16,[2]Mar25!BD16,[2]Apr25!BD16,[2]May25!BD16,[2]Jun25!BD16,[2]Spare!AF26)</f>
        <v>3</v>
      </c>
      <c r="AG12" s="51">
        <f>SUM([2]July24!BE16,[2]Aug24!BE16,[2]Sep24!BE16,[2]Oct24!BE16,[2]Nov24!BE16,[2]Dec24!BE16,[2]Jan25!BE16,[2]Feb25!BE16,[2]Mar25!BE16,[2]Apr25!BE16,[2]May25!BE16,[2]Jun25!BE16,[2]Spare!AG26)</f>
        <v>4</v>
      </c>
      <c r="AH12" s="51">
        <f>SUM([2]July24!BF16,[2]Aug24!BF16,[2]Sep24!BF16,[2]Oct24!BF16,[2]Nov24!BF16,[2]Dec24!BF16,[2]Jan25!BF16,[2]Feb25!BF16,[2]Mar25!BF16,[2]Apr25!BF16,[2]May25!BF16,[2]Jun25!BF16,[2]Spare!AH26)</f>
        <v>0</v>
      </c>
      <c r="AI12" s="51">
        <f>SUM([2]July24!BG16,[2]Aug24!BG16,[2]Sep24!BG16,[2]Oct24!BG16,[2]Nov24!BG16,[2]Dec24!BG16,[2]Jan25!BG16,[2]Feb25!BG16,[2]Mar25!BG16,[2]Apr25!BG16,[2]May25!BG16,[2]Jun25!BG16,[2]Spare!AI26)</f>
        <v>0</v>
      </c>
      <c r="AJ12" s="52">
        <f>SUM([2]July24!BH16,[2]Aug24!BH16,[2]Sep24!BH16,[2]Oct24!BH16,[2]Nov24!BH16,[2]Dec24!BH16,[2]Jan25!BH16,[2]Feb25!BH16,[2]Mar25!BH16,[2]Apr25!BH16,[2]May25!BH16,[2]Jun25!BH16,[2]Spare!AJ26)</f>
        <v>0</v>
      </c>
    </row>
    <row r="13" spans="1:44" ht="12.75" customHeight="1">
      <c r="A13" s="8" t="s">
        <v>49</v>
      </c>
      <c r="B13" s="4" t="s">
        <v>50</v>
      </c>
      <c r="C13" s="210"/>
      <c r="D13" s="268">
        <f>IF(W13&gt;49,4,3)</f>
        <v>3</v>
      </c>
      <c r="E13" s="188">
        <f>SUM([2]July24!D18,[2]Aug24!D18,[2]Sep24!D18,[2]Oct24!D18,[2]Nov24!D18,[2]Dec24!D18,[2]Jan25!D18,[2]Feb25!D18,[2]Mar25!D18,[2]Apr25!D18,[2]May25!D18,[2]Jun25!D18,[2]Spare!D35)</f>
        <v>0</v>
      </c>
      <c r="F13" s="188">
        <f>SUM([2]July24!E18,[2]Aug24!E18,[2]Sep24!E18,[2]Oct24!E18,[2]Nov24!E18,[2]Dec24!E18,[2]Jan25!E18,[2]Feb25!E18,[2]Mar25!E18,[2]Apr25!E18,[2]May25!E18,[2]Jun25!E18,[2]Spare!E35)</f>
        <v>0</v>
      </c>
      <c r="G13" s="188">
        <f>SUM([2]July24!F18,[2]Aug24!F18,[2]Sep24!F18,[2]Oct24!F18,[2]Nov24!F18,[2]Dec24!F18,[2]Jan25!F18,[2]Feb25!F18,[2]Mar25!F18,[2]Apr25!F18,[2]May25!F18,[2]Jun25!F18,[2]Spare!F35)</f>
        <v>0</v>
      </c>
      <c r="H13" s="188">
        <f>SUM([2]July24!G18,[2]Aug24!G18,[2]Sep24!G18,[2]Oct24!G18,[2]Nov24!G18,[2]Dec24!G18,[2]Jan25!G18,[2]Feb25!G18,[2]Mar25!G18,[2]Apr25!G18,[2]May25!G18,[2]Jun25!G18,[2]Spare!G35)</f>
        <v>0</v>
      </c>
      <c r="I13" s="188">
        <f>SUM([2]July24!H18,[2]Aug24!H18,[2]Sep24!H18,[2]Oct24!H18,[2]Nov24!H18,[2]Dec24!H18,[2]Jan25!H18,[2]Feb25!H18,[2]Mar25!H18,[2]Apr25!H18,[2]May25!H18,[2]Jun25!H18,[2]Spare!H35)</f>
        <v>0</v>
      </c>
      <c r="J13" s="63"/>
      <c r="K13" s="44">
        <v>3</v>
      </c>
      <c r="L13" s="45"/>
      <c r="M13" s="46">
        <f t="shared" si="0"/>
        <v>3</v>
      </c>
      <c r="N13" s="47">
        <f t="shared" si="10"/>
        <v>0</v>
      </c>
      <c r="O13" s="188">
        <f t="shared" si="2"/>
        <v>0</v>
      </c>
      <c r="P13" s="215">
        <f t="shared" si="3"/>
        <v>0</v>
      </c>
      <c r="Q13" s="188">
        <f t="shared" si="4"/>
        <v>0</v>
      </c>
      <c r="R13" s="188">
        <f t="shared" si="5"/>
        <v>0</v>
      </c>
      <c r="S13" s="48">
        <f t="shared" si="6"/>
        <v>0</v>
      </c>
      <c r="T13" s="49">
        <f t="shared" ref="T13:T15" si="11">L13*2</f>
        <v>0</v>
      </c>
      <c r="U13" s="44"/>
      <c r="V13" s="44">
        <v>47</v>
      </c>
      <c r="W13" s="50">
        <f t="shared" si="7"/>
        <v>47</v>
      </c>
      <c r="X13" s="44"/>
      <c r="Y13" s="50">
        <f t="shared" si="8"/>
        <v>0</v>
      </c>
      <c r="AA13" s="51">
        <f>SUM([2]July24!AY18,[2]Aug24!AY18,[2]Sep24!AY18,[2]Oct24!AY18,[2]Nov24!AY18,[2]Dec24!AY18,[2]Jan25!AY18,[2]Feb25!AY18,[2]Mar25!AY18,[2]Apr25!AY18,[2]May25!AY18,[2]Jun25!AY18,[2]Spare!AA37)</f>
        <v>0</v>
      </c>
      <c r="AB13" s="51">
        <f>SUM([2]July24!AZ18,[2]Aug24!AZ18,[2]Sep24!AZ18,[2]Oct24!AZ18,[2]Nov24!AZ18,[2]Dec24!AZ18,[2]Jan25!AZ18,[2]Feb25!AZ18,[2]Mar25!AZ18,[2]Apr25!AZ18,[2]May25!AZ18,[2]Jun25!AZ18,[2]Spare!AB37)</f>
        <v>0</v>
      </c>
      <c r="AC13" s="51">
        <f>SUM([2]July24!BA18,[2]Aug24!BA18,[2]Sep24!BA18,[2]Oct24!BA18,[2]Nov24!BA18,[2]Dec24!BA18,[2]Jan25!BA18,[2]Feb25!BA18,[2]Mar25!BA18,[2]Apr25!BA18,[2]May25!BA18,[2]Jun25!BA18,[2]Spare!AC37)</f>
        <v>0</v>
      </c>
      <c r="AD13" s="51">
        <f>SUM([2]July24!BB18,[2]Aug24!BB18,[2]Sep24!BB18,[2]Oct24!BB18,[2]Nov24!BB18,[2]Dec24!BB18,[2]Jan25!BB18,[2]Feb25!BB18,[2]Mar25!BB18,[2]Apr25!BB18,[2]May25!BB18,[2]Jun25!BB18,[2]Spare!AD37)</f>
        <v>0</v>
      </c>
      <c r="AE13" s="51">
        <f>SUM([2]July24!BC18,[2]Aug24!BC18,[2]Sep24!BC18,[2]Oct24!BC18,[2]Nov24!BC18,[2]Dec24!BC18,[2]Jan25!BC18,[2]Feb25!BC18,[2]Mar25!BC18,[2]Apr25!BC18,[2]May25!BC18,[2]Jun25!BC18,[2]Spare!AE37)</f>
        <v>0</v>
      </c>
      <c r="AF13" s="51">
        <f>SUM([2]July24!BD18,[2]Aug24!BD18,[2]Sep24!BD18,[2]Oct24!BD18,[2]Nov24!BD18,[2]Dec24!BD18,[2]Jan25!BD18,[2]Feb25!BD18,[2]Mar25!BD18,[2]Apr25!BD18,[2]May25!BD18,[2]Jun25!BD18,[2]Spare!AF37)</f>
        <v>0</v>
      </c>
      <c r="AG13" s="51">
        <f>SUM([2]July24!BE18,[2]Aug24!BE18,[2]Sep24!BE18,[2]Oct24!BE18,[2]Nov24!BE18,[2]Dec24!BE18,[2]Jan25!BE18,[2]Feb25!BE18,[2]Mar25!BE18,[2]Apr25!BE18,[2]May25!BE18,[2]Jun25!BE18,[2]Spare!AG37)</f>
        <v>0</v>
      </c>
      <c r="AH13" s="51">
        <f>SUM([2]July24!BF18,[2]Aug24!BF18,[2]Sep24!BF18,[2]Oct24!BF18,[2]Nov24!BF18,[2]Dec24!BF18,[2]Jan25!BF18,[2]Feb25!BF18,[2]Mar25!BF18,[2]Apr25!BF18,[2]May25!BF18,[2]Jun25!BF18,[2]Spare!AH37)</f>
        <v>0</v>
      </c>
      <c r="AI13" s="51">
        <f>SUM([2]July24!BG18,[2]Aug24!BG18,[2]Sep24!BG18,[2]Oct24!BG18,[2]Nov24!BG18,[2]Dec24!BG18,[2]Jan25!BG18,[2]Feb25!BG18,[2]Mar25!BG18,[2]Apr25!BG18,[2]May25!BG18,[2]Jun25!BG18,[2]Spare!AI37)</f>
        <v>0</v>
      </c>
      <c r="AJ13" s="52">
        <f>SUM([2]July24!BH18,[2]Aug24!BH18,[2]Sep24!BH18,[2]Oct24!BH18,[2]Nov24!BH18,[2]Dec24!BH18,[2]Jan25!BH18,[2]Feb25!BH18,[2]Mar25!BH18,[2]Apr25!BH18,[2]May25!BH18,[2]Jun25!BH18,[2]Spare!AJ37)</f>
        <v>0</v>
      </c>
    </row>
    <row r="14" spans="1:44" ht="12.75" customHeight="1">
      <c r="A14" s="8" t="s">
        <v>51</v>
      </c>
      <c r="B14" s="4" t="s">
        <v>52</v>
      </c>
      <c r="C14" s="4"/>
      <c r="D14" s="186">
        <f>IF(W14&gt;7,2,1)</f>
        <v>1</v>
      </c>
      <c r="E14" s="188">
        <f>SUM([2]July24!D20,[2]Aug24!D20,[2]Sep24!D20,[2]Oct24!D20,[2]Nov24!D20,[2]Dec24!D20,[2]Jan25!D20,[2]Feb25!D20,[2]Mar25!D20,[2]Apr25!D20,[2]May25!D20,[2]Jun25!D20,[2]Spare!D41)</f>
        <v>0</v>
      </c>
      <c r="F14" s="188">
        <f>SUM([2]July24!E20,[2]Aug24!E20,[2]Sep24!E20,[2]Oct24!E20,[2]Nov24!E20,[2]Dec24!E20,[2]Jan25!E20,[2]Feb25!E20,[2]Mar25!E20,[2]Apr25!E20,[2]May25!E20,[2]Jun25!E20,[2]Spare!E41)</f>
        <v>0</v>
      </c>
      <c r="G14" s="188">
        <f>SUM([2]July24!F20,[2]Aug24!F20,[2]Sep24!F20,[2]Oct24!F20,[2]Nov24!F20,[2]Dec24!F20,[2]Jan25!F20,[2]Feb25!F20,[2]Mar25!F20,[2]Apr25!F20,[2]May25!F20,[2]Jun25!F20,[2]Spare!F41)</f>
        <v>0</v>
      </c>
      <c r="H14" s="188">
        <f>SUM([2]July24!G20,[2]Aug24!G20,[2]Sep24!G20,[2]Oct24!G20,[2]Nov24!G20,[2]Dec24!G20,[2]Jan25!G20,[2]Feb25!G20,[2]Mar25!G20,[2]Apr25!G20,[2]May25!G20,[2]Jun25!G20,[2]Spare!G41)</f>
        <v>0</v>
      </c>
      <c r="I14" s="188">
        <f>SUM([2]July24!H20,[2]Aug24!H20,[2]Sep24!H20,[2]Oct24!H20,[2]Nov24!H20,[2]Dec24!H20,[2]Jan25!H20,[2]Feb25!H20,[2]Mar25!H20,[2]Apr25!H20,[2]May25!H20,[2]Jun25!H20,[2]Spare!H41)</f>
        <v>0</v>
      </c>
      <c r="J14" s="43"/>
      <c r="K14" s="44"/>
      <c r="L14" s="45"/>
      <c r="M14" s="46">
        <f t="shared" si="0"/>
        <v>0</v>
      </c>
      <c r="N14" s="47">
        <f t="shared" si="10"/>
        <v>0</v>
      </c>
      <c r="O14" s="188">
        <f t="shared" si="2"/>
        <v>0</v>
      </c>
      <c r="P14" s="188">
        <f t="shared" si="3"/>
        <v>0</v>
      </c>
      <c r="Q14" s="188">
        <f t="shared" si="4"/>
        <v>0</v>
      </c>
      <c r="R14" s="188">
        <f t="shared" si="5"/>
        <v>0</v>
      </c>
      <c r="S14" s="48">
        <f t="shared" si="6"/>
        <v>0</v>
      </c>
      <c r="T14" s="49">
        <f t="shared" si="11"/>
        <v>0</v>
      </c>
      <c r="U14" s="44"/>
      <c r="V14" s="44"/>
      <c r="W14" s="50">
        <f t="shared" si="7"/>
        <v>0</v>
      </c>
      <c r="X14" s="44"/>
      <c r="Y14" s="50">
        <f t="shared" si="8"/>
        <v>0</v>
      </c>
      <c r="AA14" s="51">
        <f>SUM([2]July24!AY20,[2]Aug24!AY20,[2]Sep24!AY20,[2]Oct24!AY20,[2]Nov24!AY20,[2]Dec24!AY20,[2]Jan25!AY20,[2]Feb25!AY20,[2]Mar25!AY20,[2]Apr25!AY20,[2]May25!AY20,[2]Jun25!AY20,[2]Spare!AA43)</f>
        <v>0</v>
      </c>
      <c r="AB14" s="51">
        <f>SUM([2]July24!AZ20,[2]Aug24!AZ20,[2]Sep24!AZ20,[2]Oct24!AZ20,[2]Nov24!AZ20,[2]Dec24!AZ20,[2]Jan25!AZ20,[2]Feb25!AZ20,[2]Mar25!AZ20,[2]Apr25!AZ20,[2]May25!AZ20,[2]Jun25!AZ20,[2]Spare!AB43)</f>
        <v>0</v>
      </c>
      <c r="AC14" s="51">
        <f>SUM([2]July24!BA20,[2]Aug24!BA20,[2]Sep24!BA20,[2]Oct24!BA20,[2]Nov24!BA20,[2]Dec24!BA20,[2]Jan25!BA20,[2]Feb25!BA20,[2]Mar25!BA20,[2]Apr25!BA20,[2]May25!BA20,[2]Jun25!BA20,[2]Spare!AC43)</f>
        <v>0</v>
      </c>
      <c r="AD14" s="51">
        <f>SUM([2]July24!BB20,[2]Aug24!BB20,[2]Sep24!BB20,[2]Oct24!BB20,[2]Nov24!BB20,[2]Dec24!BB20,[2]Jan25!BB20,[2]Feb25!BB20,[2]Mar25!BB20,[2]Apr25!BB20,[2]May25!BB20,[2]Jun25!BB20,[2]Spare!AD43)</f>
        <v>0</v>
      </c>
      <c r="AE14" s="51">
        <f>SUM([2]July24!BC20,[2]Aug24!BC20,[2]Sep24!BC20,[2]Oct24!BC20,[2]Nov24!BC20,[2]Dec24!BC20,[2]Jan25!BC20,[2]Feb25!BC20,[2]Mar25!BC20,[2]Apr25!BC20,[2]May25!BC20,[2]Jun25!BC20,[2]Spare!AE43)</f>
        <v>0</v>
      </c>
      <c r="AF14" s="51">
        <f>SUM([2]July24!BD20,[2]Aug24!BD20,[2]Sep24!BD20,[2]Oct24!BD20,[2]Nov24!BD20,[2]Dec24!BD20,[2]Jan25!BD20,[2]Feb25!BD20,[2]Mar25!BD20,[2]Apr25!BD20,[2]May25!BD20,[2]Jun25!BD20,[2]Spare!AF43)</f>
        <v>0</v>
      </c>
      <c r="AG14" s="51">
        <f>SUM([2]July24!BE20,[2]Aug24!BE20,[2]Sep24!BE20,[2]Oct24!BE20,[2]Nov24!BE20,[2]Dec24!BE20,[2]Jan25!BE20,[2]Feb25!BE20,[2]Mar25!BE20,[2]Apr25!BE20,[2]May25!BE20,[2]Jun25!BE20,[2]Spare!AG43)</f>
        <v>0</v>
      </c>
      <c r="AH14" s="51">
        <f>SUM([2]July24!BF20,[2]Aug24!BF20,[2]Sep24!BF20,[2]Oct24!BF20,[2]Nov24!BF20,[2]Dec24!BF20,[2]Jan25!BF20,[2]Feb25!BF20,[2]Mar25!BF20,[2]Apr25!BF20,[2]May25!BF20,[2]Jun25!BF20,[2]Spare!AH43)</f>
        <v>0</v>
      </c>
      <c r="AI14" s="51">
        <f>SUM([2]July24!BG20,[2]Aug24!BG20,[2]Sep24!BG20,[2]Oct24!BG20,[2]Nov24!BG20,[2]Dec24!BG20,[2]Jan25!BG20,[2]Feb25!BG20,[2]Mar25!BG20,[2]Apr25!BG20,[2]May25!BG20,[2]Jun25!BG20,[2]Spare!AI43)</f>
        <v>0</v>
      </c>
      <c r="AJ14" s="52">
        <f>SUM([2]July24!BH20,[2]Aug24!BH20,[2]Sep24!BH20,[2]Oct24!BH20,[2]Nov24!BH20,[2]Dec24!BH20,[2]Jan25!BH20,[2]Feb25!BH20,[2]Mar25!BH20,[2]Apr25!BH20,[2]May25!BH20,[2]Jun25!BH20,[2]Spare!AJ43)</f>
        <v>0</v>
      </c>
    </row>
    <row r="15" spans="1:44" ht="12.75" customHeight="1">
      <c r="A15" s="8" t="s">
        <v>53</v>
      </c>
      <c r="B15" s="4" t="s">
        <v>54</v>
      </c>
      <c r="C15" s="184"/>
      <c r="D15" s="268">
        <f>IF(W15&gt;49,4,3)</f>
        <v>3</v>
      </c>
      <c r="E15" s="188">
        <f>SUM([2]July24!D23,[2]Aug24!D23,[2]Sep24!D23,[2]Oct24!D23,[2]Nov24!D23,[2]Dec24!D23,[2]Jan25!D23,[2]Feb25!D23,[2]Mar25!D23,[2]Apr25!D23,[2]May25!D23,[2]Jun25!D23,[2]Spare!D44)</f>
        <v>0</v>
      </c>
      <c r="F15" s="188">
        <f>SUM([2]July24!E23,[2]Aug24!E23,[2]Sep24!E23,[2]Oct24!E23,[2]Nov24!E23,[2]Dec24!E23,[2]Jan25!E23,[2]Feb25!E23,[2]Mar25!E23,[2]Apr25!E23,[2]May25!E23,[2]Jun25!E23,[2]Spare!E44)</f>
        <v>0</v>
      </c>
      <c r="G15" s="188">
        <f>SUM([2]July24!F23,[2]Aug24!F23,[2]Sep24!F23,[2]Oct24!F23,[2]Nov24!F23,[2]Dec24!F23,[2]Jan25!F23,[2]Feb25!F23,[2]Mar25!F23,[2]Apr25!F23,[2]May25!F23,[2]Jun25!F23,[2]Spare!F44)</f>
        <v>8</v>
      </c>
      <c r="H15" s="188">
        <f>SUM([2]July24!G23,[2]Aug24!G23,[2]Sep24!G23,[2]Oct24!G23,[2]Nov24!G23,[2]Dec24!G23,[2]Jan25!G23,[2]Feb25!G23,[2]Mar25!G23,[2]Apr25!G23,[2]May25!G23,[2]Jun25!G23,[2]Spare!G44)</f>
        <v>0</v>
      </c>
      <c r="I15" s="188">
        <f>SUM([2]July24!H23,[2]Aug24!H23,[2]Sep24!H23,[2]Oct24!H23,[2]Nov24!H23,[2]Dec24!H23,[2]Jan25!H23,[2]Feb25!H23,[2]Mar25!H23,[2]Apr25!H23,[2]May25!H23,[2]Jun25!H23,[2]Spare!H44)</f>
        <v>0</v>
      </c>
      <c r="J15" s="53"/>
      <c r="K15" s="44"/>
      <c r="L15" s="45"/>
      <c r="M15" s="46">
        <f t="shared" si="0"/>
        <v>0</v>
      </c>
      <c r="N15" s="47">
        <f t="shared" si="10"/>
        <v>24</v>
      </c>
      <c r="O15" s="188">
        <f t="shared" si="2"/>
        <v>0</v>
      </c>
      <c r="P15" s="188">
        <f t="shared" si="3"/>
        <v>0</v>
      </c>
      <c r="Q15" s="188">
        <f t="shared" si="4"/>
        <v>24</v>
      </c>
      <c r="R15" s="188">
        <f t="shared" si="5"/>
        <v>0</v>
      </c>
      <c r="S15" s="48">
        <f t="shared" si="6"/>
        <v>0</v>
      </c>
      <c r="T15" s="49">
        <f t="shared" si="11"/>
        <v>0</v>
      </c>
      <c r="U15" s="44"/>
      <c r="V15" s="49">
        <v>16</v>
      </c>
      <c r="W15" s="50">
        <f t="shared" si="7"/>
        <v>24</v>
      </c>
      <c r="Y15" s="50">
        <f t="shared" si="8"/>
        <v>8</v>
      </c>
      <c r="AA15" s="51">
        <f>SUM([2]July24!AY23,[2]Aug24!AY23,[2]Sep24!AY23,[2]Oct24!AY23,[2]Nov24!AY23,[2]Dec24!AY23,[2]Jan25!AY23,[2]Feb25!AY23,[2]Mar25!AY23,[2]Apr25!AY23,[2]May25!AY23,[2]Jun25!AY23,[2]Spare!AA46)</f>
        <v>0</v>
      </c>
      <c r="AB15" s="51">
        <f>SUM([2]July24!AZ23,[2]Aug24!AZ23,[2]Sep24!AZ23,[2]Oct24!AZ23,[2]Nov24!AZ23,[2]Dec24!AZ23,[2]Jan25!AZ23,[2]Feb25!AZ23,[2]Mar25!AZ23,[2]Apr25!AZ23,[2]May25!AZ23,[2]Jun25!AZ23,[2]Spare!AB46)</f>
        <v>3</v>
      </c>
      <c r="AC15" s="51">
        <f>SUM([2]July24!BA23,[2]Aug24!BA23,[2]Sep24!BA23,[2]Oct24!BA23,[2]Nov24!BA23,[2]Dec24!BA23,[2]Jan25!BA23,[2]Feb25!BA23,[2]Mar25!BA23,[2]Apr25!BA23,[2]May25!BA23,[2]Jun25!BA23,[2]Spare!AC46)</f>
        <v>0</v>
      </c>
      <c r="AD15" s="51">
        <f>SUM([2]July24!BB23,[2]Aug24!BB23,[2]Sep24!BB23,[2]Oct24!BB23,[2]Nov24!BB23,[2]Dec24!BB23,[2]Jan25!BB23,[2]Feb25!BB23,[2]Mar25!BB23,[2]Apr25!BB23,[2]May25!BB23,[2]Jun25!BB23,[2]Spare!AD46)</f>
        <v>0</v>
      </c>
      <c r="AE15" s="51">
        <f>SUM([2]July24!BC23,[2]Aug24!BC23,[2]Sep24!BC23,[2]Oct24!BC23,[2]Nov24!BC23,[2]Dec24!BC23,[2]Jan25!BC23,[2]Feb25!BC23,[2]Mar25!BC23,[2]Apr25!BC23,[2]May25!BC23,[2]Jun25!BC23,[2]Spare!AE46)</f>
        <v>0</v>
      </c>
      <c r="AF15" s="51">
        <f>SUM([2]July24!BD23,[2]Aug24!BD23,[2]Sep24!BD23,[2]Oct24!BD23,[2]Nov24!BD23,[2]Dec24!BD23,[2]Jan25!BD23,[2]Feb25!BD23,[2]Mar25!BD23,[2]Apr25!BD23,[2]May25!BD23,[2]Jun25!BD23,[2]Spare!AF46)</f>
        <v>0</v>
      </c>
      <c r="AG15" s="51">
        <f>SUM([2]July24!BE23,[2]Aug24!BE23,[2]Sep24!BE23,[2]Oct24!BE23,[2]Nov24!BE23,[2]Dec24!BE23,[2]Jan25!BE23,[2]Feb25!BE23,[2]Mar25!BE23,[2]Apr25!BE23,[2]May25!BE23,[2]Jun25!BE23,[2]Spare!AG46)</f>
        <v>3</v>
      </c>
      <c r="AH15" s="51">
        <f>SUM([2]July24!BF23,[2]Aug24!BF23,[2]Sep24!BF23,[2]Oct24!BF23,[2]Nov24!BF23,[2]Dec24!BF23,[2]Jan25!BF23,[2]Feb25!BF23,[2]Mar25!BF23,[2]Apr25!BF23,[2]May25!BF23,[2]Jun25!BF23,[2]Spare!AH46)</f>
        <v>3</v>
      </c>
      <c r="AI15" s="51">
        <f>SUM([2]July24!BG23,[2]Aug24!BG23,[2]Sep24!BG23,[2]Oct24!BG23,[2]Nov24!BG23,[2]Dec24!BG23,[2]Jan25!BG23,[2]Feb25!BG23,[2]Mar25!BG23,[2]Apr25!BG23,[2]May25!BG23,[2]Jun25!BG23,[2]Spare!AI46)</f>
        <v>0</v>
      </c>
      <c r="AJ15" s="52">
        <f>SUM([2]July24!BH23,[2]Aug24!BH23,[2]Sep24!BH23,[2]Oct24!BH23,[2]Nov24!BH23,[2]Dec24!BH23,[2]Jan25!BH23,[2]Feb25!BH23,[2]Mar25!BH23,[2]Apr25!BH23,[2]May25!BH23,[2]Jun25!BH23,[2]Spare!AJ46)</f>
        <v>15</v>
      </c>
      <c r="AO15" s="180"/>
      <c r="AP15" s="180"/>
      <c r="AQ15" s="180"/>
    </row>
    <row r="16" spans="1:44" ht="12.75" customHeight="1">
      <c r="A16" s="8"/>
      <c r="B16" s="4"/>
      <c r="C16" s="184"/>
      <c r="D16" s="186"/>
      <c r="E16" s="188"/>
      <c r="F16" s="188"/>
      <c r="G16" s="188"/>
      <c r="H16" s="188"/>
      <c r="I16" s="188"/>
      <c r="J16" s="53"/>
      <c r="K16" s="44"/>
      <c r="L16" s="45"/>
      <c r="M16" s="46"/>
      <c r="N16" s="47"/>
      <c r="O16" s="188"/>
      <c r="P16" s="188"/>
      <c r="Q16" s="188"/>
      <c r="R16" s="188"/>
      <c r="S16" s="48"/>
      <c r="T16" s="49"/>
      <c r="U16" s="44"/>
      <c r="V16" s="49"/>
      <c r="W16" s="67"/>
      <c r="X16" s="44"/>
      <c r="Y16" s="50"/>
      <c r="AA16" s="51"/>
      <c r="AB16" s="51"/>
      <c r="AC16" s="51"/>
      <c r="AD16" s="51"/>
      <c r="AE16" s="51"/>
      <c r="AF16" s="51"/>
      <c r="AG16" s="51"/>
      <c r="AH16" s="51"/>
      <c r="AI16" s="51"/>
      <c r="AJ16" s="52"/>
      <c r="AM16" s="187"/>
      <c r="AO16" s="180"/>
      <c r="AP16" s="180"/>
      <c r="AQ16" s="180"/>
    </row>
    <row r="17" spans="1:45" ht="12.75" customHeight="1">
      <c r="A17" s="5" t="s">
        <v>55</v>
      </c>
      <c r="B17" s="4"/>
      <c r="C17" s="4"/>
      <c r="D17" s="186"/>
      <c r="E17" s="188"/>
      <c r="F17" s="188"/>
      <c r="G17" s="188"/>
      <c r="H17" s="188"/>
      <c r="I17" s="188"/>
      <c r="J17" s="53"/>
      <c r="K17" s="44"/>
      <c r="L17" s="45"/>
      <c r="M17" s="46"/>
      <c r="N17" s="47"/>
      <c r="O17" s="188"/>
      <c r="P17" s="215"/>
      <c r="Q17" s="215"/>
      <c r="R17" s="188"/>
      <c r="S17" s="48"/>
      <c r="T17" s="49"/>
      <c r="U17" s="44"/>
      <c r="V17" s="49"/>
      <c r="W17" s="67"/>
      <c r="X17" s="44"/>
      <c r="Y17" s="50"/>
      <c r="AA17" s="51"/>
      <c r="AB17" s="51"/>
      <c r="AC17" s="51"/>
      <c r="AD17" s="51"/>
      <c r="AE17" s="51"/>
      <c r="AF17" s="51"/>
      <c r="AG17" s="51"/>
      <c r="AH17" s="51"/>
      <c r="AI17" s="51"/>
      <c r="AJ17" s="52"/>
      <c r="AM17" s="187"/>
    </row>
    <row r="18" spans="1:45" ht="12.75" customHeight="1">
      <c r="A18" s="8" t="s">
        <v>56</v>
      </c>
      <c r="B18" s="4" t="s">
        <v>57</v>
      </c>
      <c r="C18" s="7" t="s">
        <v>58</v>
      </c>
      <c r="D18" s="269" t="s">
        <v>222</v>
      </c>
      <c r="E18" s="188">
        <f>SUM([2]July24!D28,[2]Aug24!D28,[2]Sep24!D28,[2]Oct24!D28,[2]Nov24!D28,[2]Dec24!D28,[2]Jan25!D28,[2]Feb25!D28,[2]Mar25!D28,[2]Apr25!D28,[2]May25!D28,[2]Jun25!D28,[2]Spare!D46)</f>
        <v>0</v>
      </c>
      <c r="F18" s="188">
        <f>SUM([2]July24!E28,[2]Aug24!E28,[2]Sep24!E28,[2]Oct24!E28,[2]Nov24!E28,[2]Dec24!E28,[2]Jan25!E28,[2]Feb25!E28,[2]Mar25!E28,[2]Apr25!E28,[2]May25!E28,[2]Jun25!E28,[2]Spare!E46)</f>
        <v>3</v>
      </c>
      <c r="G18" s="188">
        <f>SUM([2]July24!F28,[2]Aug24!F28,[2]Sep24!F28,[2]Oct24!F28,[2]Nov24!F28,[2]Dec24!F28,[2]Jan25!F28,[2]Feb25!F28,[2]Mar25!F28,[2]Apr25!F28,[2]May25!F28,[2]Jun25!F28,[2]Spare!F46)</f>
        <v>5</v>
      </c>
      <c r="H18" s="188">
        <f>SUM([2]July24!G28,[2]Aug24!G28,[2]Sep24!G28,[2]Oct24!G28,[2]Nov24!G28,[2]Dec24!G28,[2]Jan25!G28,[2]Feb25!G28,[2]Mar25!G28,[2]Apr25!G28,[2]May25!G28,[2]Jun25!G28,[2]Spare!G46)</f>
        <v>6</v>
      </c>
      <c r="I18" s="188">
        <f>SUM([2]July24!H28,[2]Aug24!H28,[2]Sep24!H28,[2]Oct24!H28,[2]Nov24!H28,[2]Dec24!H28,[2]Jan25!H28,[2]Feb25!H28,[2]Mar25!H28,[2]Apr25!H28,[2]May25!H28,[2]Jun25!H28,[2]Spare!H46)</f>
        <v>1</v>
      </c>
      <c r="J18" s="58" t="s">
        <v>23</v>
      </c>
      <c r="K18" s="44">
        <v>329</v>
      </c>
      <c r="L18" s="45">
        <v>31</v>
      </c>
      <c r="M18" s="46">
        <f t="shared" ref="M18:M45" si="12">SUM(K18:L18)</f>
        <v>360</v>
      </c>
      <c r="N18" s="47">
        <f>SUM(O18:S18)</f>
        <v>47</v>
      </c>
      <c r="O18" s="188">
        <f t="shared" ref="O18:O45" si="13">E18*1</f>
        <v>0</v>
      </c>
      <c r="P18" s="188">
        <f t="shared" ref="P18:P45" si="14">F18*2</f>
        <v>6</v>
      </c>
      <c r="Q18" s="188">
        <f t="shared" ref="Q18:Q45" si="15">G18*3</f>
        <v>15</v>
      </c>
      <c r="R18" s="188">
        <f t="shared" ref="R18:R45" si="16">H18*4</f>
        <v>24</v>
      </c>
      <c r="S18" s="48">
        <f t="shared" ref="S18:S45" si="17">I18*2</f>
        <v>2</v>
      </c>
      <c r="T18" s="49">
        <f t="shared" ref="T18:T21" si="18">L18*2</f>
        <v>62</v>
      </c>
      <c r="U18" s="44"/>
      <c r="V18" s="49">
        <v>156</v>
      </c>
      <c r="W18" s="67">
        <f t="shared" ref="W18:W45" si="19">G18+H18+V18</f>
        <v>167</v>
      </c>
      <c r="Y18" s="50">
        <f t="shared" ref="Y18:Y45" si="20">G18+H18</f>
        <v>11</v>
      </c>
      <c r="AA18" s="51">
        <f>SUM([2]July24!AY28,[2]Aug24!AY28,[2]Sep24!AY28,[2]Oct24!AY28,[2]Nov24!AY28,[2]Dec24!AY28,[2]Jan25!AY28,[2]Feb25!AY28,[2]Mar25!AY28,[2]Apr25!AY28,[2]May25!AY28,[2]Jun25!AY28,[2]Spare!AA49)</f>
        <v>5</v>
      </c>
      <c r="AB18" s="51">
        <f>SUM([2]July24!AZ28,[2]Aug24!AZ28,[2]Sep24!AZ28,[2]Oct24!AZ28,[2]Nov24!AZ28,[2]Dec24!AZ28,[2]Jan25!AZ28,[2]Feb25!AZ28,[2]Mar25!AZ28,[2]Apr25!AZ28,[2]May25!AZ28,[2]Jun25!AZ28,[2]Spare!AB49)</f>
        <v>2</v>
      </c>
      <c r="AC18" s="51">
        <f>SUM([2]July24!BA28,[2]Aug24!BA28,[2]Sep24!BA28,[2]Oct24!BA28,[2]Nov24!BA28,[2]Dec24!BA28,[2]Jan25!BA28,[2]Feb25!BA28,[2]Mar25!BA28,[2]Apr25!BA28,[2]May25!BA28,[2]Jun25!BA28,[2]Spare!AC49)</f>
        <v>0</v>
      </c>
      <c r="AD18" s="51">
        <f>SUM([2]July24!BB28,[2]Aug24!BB28,[2]Sep24!BB28,[2]Oct24!BB28,[2]Nov24!BB28,[2]Dec24!BB28,[2]Jan25!BB28,[2]Feb25!BB28,[2]Mar25!BB28,[2]Apr25!BB28,[2]May25!BB28,[2]Jun25!BB28,[2]Spare!AD49)</f>
        <v>11</v>
      </c>
      <c r="AE18" s="51">
        <f>SUM([2]July24!BC28,[2]Aug24!BC28,[2]Sep24!BC28,[2]Oct24!BC28,[2]Nov24!BC28,[2]Dec24!BC28,[2]Jan25!BC28,[2]Feb25!BC28,[2]Mar25!BC28,[2]Apr25!BC28,[2]May25!BC28,[2]Jun25!BC28,[2]Spare!AE49)</f>
        <v>0</v>
      </c>
      <c r="AF18" s="51">
        <f>SUM([2]July24!BD28,[2]Aug24!BD28,[2]Sep24!BD28,[2]Oct24!BD28,[2]Nov24!BD28,[2]Dec24!BD28,[2]Jan25!BD28,[2]Feb25!BD28,[2]Mar25!BD28,[2]Apr25!BD28,[2]May25!BD28,[2]Jun25!BD28,[2]Spare!AF49)</f>
        <v>0</v>
      </c>
      <c r="AG18" s="51">
        <f>SUM([2]July24!BE28,[2]Aug24!BE28,[2]Sep24!BE28,[2]Oct24!BE28,[2]Nov24!BE28,[2]Dec24!BE28,[2]Jan25!BE28,[2]Feb25!BE28,[2]Mar25!BE28,[2]Apr25!BE28,[2]May25!BE28,[2]Jun25!BE28,[2]Spare!AG49)</f>
        <v>4</v>
      </c>
      <c r="AH18" s="51">
        <f>SUM([2]July24!BF28,[2]Aug24!BF28,[2]Sep24!BF28,[2]Oct24!BF28,[2]Nov24!BF28,[2]Dec24!BF28,[2]Jan25!BF28,[2]Feb25!BF28,[2]Mar25!BF28,[2]Apr25!BF28,[2]May25!BF28,[2]Jun25!BF28,[2]Spare!AH49)</f>
        <v>0</v>
      </c>
      <c r="AI18" s="51">
        <f>SUM([2]July24!BG28,[2]Aug24!BG28,[2]Sep24!BG28,[2]Oct24!BG28,[2]Nov24!BG28,[2]Dec24!BG28,[2]Jan25!BG28,[2]Feb25!BG28,[2]Mar25!BG28,[2]Apr25!BG28,[2]May25!BG28,[2]Jun25!BG28,[2]Spare!AI49)</f>
        <v>20</v>
      </c>
      <c r="AJ18" s="52">
        <f>SUM([2]July24!BH28,[2]Aug24!BH28,[2]Sep24!BH28,[2]Oct24!BH28,[2]Nov24!BH28,[2]Dec24!BH28,[2]Jan25!BH28,[2]Feb25!BH28,[2]Mar25!BH28,[2]Apr25!BH28,[2]May25!BH28,[2]Jun25!BH28,[2]Spare!AJ49)</f>
        <v>3</v>
      </c>
      <c r="AM18" s="182"/>
      <c r="AN18" s="276"/>
      <c r="AO18" s="276"/>
      <c r="AP18" s="276"/>
    </row>
    <row r="19" spans="1:45" ht="12.75" customHeight="1">
      <c r="A19" s="6" t="s">
        <v>59</v>
      </c>
      <c r="B19" s="210" t="s">
        <v>60</v>
      </c>
      <c r="C19" s="217"/>
      <c r="D19" s="270">
        <v>5</v>
      </c>
      <c r="E19" s="215">
        <f>SUM([2]July24!D29,[2]Aug24!D29,[2]Sep24!D29,[2]Oct24!D29,[2]Nov24!D29,[2]Dec24!D29,[2]Jan25!D29,[2]Feb25!D29,[2]Mar25!D29,[2]Apr25!D29,[2]May25!D29,[2]Jun25!D29,[2]Spare!D47)</f>
        <v>4</v>
      </c>
      <c r="F19" s="188">
        <f>SUM([2]July24!E29,[2]Aug24!E29,[2]Sep24!E29,[2]Oct24!E29,[2]Nov24!E29,[2]Dec24!E29,[2]Jan25!E29,[2]Feb25!E29,[2]Mar25!E29,[2]Apr25!E29,[2]May25!E29,[2]Jun25!E29,[2]Spare!E47)</f>
        <v>3</v>
      </c>
      <c r="G19" s="188">
        <f>SUM([2]July24!F29,[2]Aug24!F29,[2]Sep24!F29,[2]Oct24!F29,[2]Nov24!F29,[2]Dec24!F29,[2]Jan25!F29,[2]Feb25!F29,[2]Mar25!F29,[2]Apr25!F29,[2]May25!F29,[2]Jun25!F29,[2]Spare!F47)</f>
        <v>2</v>
      </c>
      <c r="H19" s="188">
        <f>SUM([2]July24!G29,[2]Aug24!G29,[2]Sep24!G29,[2]Oct24!G29,[2]Nov24!G29,[2]Dec24!G29,[2]Jan25!G29,[2]Feb25!G29,[2]Mar25!G29,[2]Apr25!G29,[2]May25!G29,[2]Jun25!G29,[2]Spare!G47)</f>
        <v>0</v>
      </c>
      <c r="I19" s="188">
        <f>SUM([2]July24!H29,[2]Aug24!H29,[2]Sep24!H29,[2]Oct24!H29,[2]Nov24!H29,[2]Dec24!H29,[2]Jan25!H29,[2]Feb25!H29,[2]Mar25!H29,[2]Apr25!H29,[2]May25!H29,[2]Jun25!H29,[2]Spare!H47)</f>
        <v>0</v>
      </c>
      <c r="J19" s="43"/>
      <c r="K19" s="44">
        <v>3</v>
      </c>
      <c r="L19" s="45"/>
      <c r="M19" s="46">
        <f t="shared" si="12"/>
        <v>3</v>
      </c>
      <c r="N19" s="47">
        <f t="shared" si="10"/>
        <v>16</v>
      </c>
      <c r="O19" s="188">
        <f t="shared" si="13"/>
        <v>4</v>
      </c>
      <c r="P19" s="188">
        <f t="shared" si="14"/>
        <v>6</v>
      </c>
      <c r="Q19" s="188">
        <f t="shared" si="15"/>
        <v>6</v>
      </c>
      <c r="R19" s="188">
        <f t="shared" si="16"/>
        <v>0</v>
      </c>
      <c r="S19" s="48">
        <f t="shared" si="17"/>
        <v>0</v>
      </c>
      <c r="T19" s="49">
        <f t="shared" si="18"/>
        <v>0</v>
      </c>
      <c r="U19" s="44"/>
      <c r="V19" s="44">
        <v>69</v>
      </c>
      <c r="W19" s="50">
        <f t="shared" si="19"/>
        <v>71</v>
      </c>
      <c r="Y19" s="50">
        <f t="shared" si="20"/>
        <v>2</v>
      </c>
      <c r="AA19" s="51">
        <f>SUM([2]July24!AY29,[2]Aug24!AY29,[2]Sep24!AY29,[2]Oct24!AY29,[2]Nov24!AY29,[2]Dec24!AY29,[2]Jan25!AY29,[2]Feb25!AY29,[2]Mar25!AY29,[2]Apr25!AY29,[2]May25!AY29,[2]Jun25!AY29,[2]Spare!AA50)</f>
        <v>0</v>
      </c>
      <c r="AB19" s="51">
        <f>SUM([2]July24!AZ29,[2]Aug24!AZ29,[2]Sep24!AZ29,[2]Oct24!AZ29,[2]Nov24!AZ29,[2]Dec24!AZ29,[2]Jan25!AZ29,[2]Feb25!AZ29,[2]Mar25!AZ29,[2]Apr25!AZ29,[2]May25!AZ29,[2]Jun25!AZ29,[2]Spare!AB50)</f>
        <v>11</v>
      </c>
      <c r="AC19" s="51">
        <f>SUM([2]July24!BA29,[2]Aug24!BA29,[2]Sep24!BA29,[2]Oct24!BA29,[2]Nov24!BA29,[2]Dec24!BA29,[2]Jan25!BA29,[2]Feb25!BA29,[2]Mar25!BA29,[2]Apr25!BA29,[2]May25!BA29,[2]Jun25!BA29,[2]Spare!AC50)</f>
        <v>3</v>
      </c>
      <c r="AD19" s="51">
        <f>SUM([2]July24!BB29,[2]Aug24!BB29,[2]Sep24!BB29,[2]Oct24!BB29,[2]Nov24!BB29,[2]Dec24!BB29,[2]Jan25!BB29,[2]Feb25!BB29,[2]Mar25!BB29,[2]Apr25!BB29,[2]May25!BB29,[2]Jun25!BB29,[2]Spare!AD50)</f>
        <v>1</v>
      </c>
      <c r="AE19" s="51">
        <f>SUM([2]July24!BC29,[2]Aug24!BC29,[2]Sep24!BC29,[2]Oct24!BC29,[2]Nov24!BC29,[2]Dec24!BC29,[2]Jan25!BC29,[2]Feb25!BC29,[2]Mar25!BC29,[2]Apr25!BC29,[2]May25!BC29,[2]Jun25!BC29,[2]Spare!AE50)</f>
        <v>0</v>
      </c>
      <c r="AF19" s="51">
        <f>SUM([2]July24!BD29,[2]Aug24!BD29,[2]Sep24!BD29,[2]Oct24!BD29,[2]Nov24!BD29,[2]Dec24!BD29,[2]Jan25!BD29,[2]Feb25!BD29,[2]Mar25!BD29,[2]Apr25!BD29,[2]May25!BD29,[2]Jun25!BD29,[2]Spare!AF50)</f>
        <v>0</v>
      </c>
      <c r="AG19" s="51">
        <f>SUM([2]July24!BE29,[2]Aug24!BE29,[2]Sep24!BE29,[2]Oct24!BE29,[2]Nov24!BE29,[2]Dec24!BE29,[2]Jan25!BE29,[2]Feb25!BE29,[2]Mar25!BE29,[2]Apr25!BE29,[2]May25!BE29,[2]Jun25!BE29,[2]Spare!AG50)</f>
        <v>0</v>
      </c>
      <c r="AH19" s="51">
        <f>SUM([2]July24!BF29,[2]Aug24!BF29,[2]Sep24!BF29,[2]Oct24!BF29,[2]Nov24!BF29,[2]Dec24!BF29,[2]Jan25!BF29,[2]Feb25!BF29,[2]Mar25!BF29,[2]Apr25!BF29,[2]May25!BF29,[2]Jun25!BF29,[2]Spare!AH50)</f>
        <v>0</v>
      </c>
      <c r="AI19" s="51">
        <f>SUM([2]July24!BG29,[2]Aug24!BG29,[2]Sep24!BG29,[2]Oct24!BG29,[2]Nov24!BG29,[2]Dec24!BG29,[2]Jan25!BG29,[2]Feb25!BG29,[2]Mar25!BG29,[2]Apr25!BG29,[2]May25!BG29,[2]Jun25!BG29,[2]Spare!AI50)</f>
        <v>0</v>
      </c>
      <c r="AJ19" s="52">
        <f>SUM([2]July24!BH29,[2]Aug24!BH29,[2]Sep24!BH29,[2]Oct24!BH29,[2]Nov24!BH29,[2]Dec24!BH29,[2]Jan25!BH29,[2]Feb25!BH29,[2]Mar25!BH29,[2]Apr25!BH29,[2]May25!BH29,[2]Jun25!BH29,[2]Spare!AJ50)</f>
        <v>1</v>
      </c>
    </row>
    <row r="20" spans="1:45" ht="12.75" customHeight="1">
      <c r="A20" s="44" t="s">
        <v>62</v>
      </c>
      <c r="B20" s="218" t="s">
        <v>63</v>
      </c>
      <c r="C20" s="185" t="s">
        <v>64</v>
      </c>
      <c r="D20" s="271" t="s">
        <v>223</v>
      </c>
      <c r="E20" s="215">
        <f>SUM([2]July24!D34,[2]Aug24!D34,[2]Sep24!D34,[2]Oct24!D34,[2]Nov24!D34,[2]Dec24!D34,[2]Jan25!D34,[2]Feb25!D34,[2]Mar25!D34,[2]Apr25!D34,[2]May25!D34,[2]Jun25!D34,[2]Spare!D50)</f>
        <v>1</v>
      </c>
      <c r="F20" s="188">
        <f>SUM([2]July24!E34,[2]Aug24!E34,[2]Sep24!E34,[2]Oct24!E34,[2]Nov24!E34,[2]Dec24!E34,[2]Jan25!E34,[2]Feb25!E34,[2]Mar25!E34,[2]Apr25!E34,[2]May25!E34,[2]Jun25!E34,[2]Spare!E50)</f>
        <v>7</v>
      </c>
      <c r="G20" s="188">
        <f>SUM([2]July24!F34,[2]Aug24!F34,[2]Sep24!F34,[2]Oct24!F34,[2]Nov24!F34,[2]Dec24!F34,[2]Jan25!F34,[2]Feb25!F34,[2]Mar25!F34,[2]Apr25!F34,[2]May25!F34,[2]Jun25!F34,[2]Spare!F50)</f>
        <v>4</v>
      </c>
      <c r="H20" s="188">
        <f>SUM([2]July24!G34,[2]Aug24!G34,[2]Sep24!G34,[2]Oct24!G34,[2]Nov24!G34,[2]Dec24!G34,[2]Jan25!G34,[2]Feb25!G34,[2]Mar25!G34,[2]Apr25!G34,[2]May25!G34,[2]Jun25!G34,[2]Spare!G50)</f>
        <v>2</v>
      </c>
      <c r="I20" s="188">
        <f>SUM([2]July24!H34,[2]Aug24!H34,[2]Sep24!H34,[2]Oct24!H34,[2]Nov24!H34,[2]Dec24!H34,[2]Jan25!H34,[2]Feb25!H34,[2]Mar25!H34,[2]Apr25!H34,[2]May25!H34,[2]Jun25!H34,[2]Spare!H50)</f>
        <v>0</v>
      </c>
      <c r="J20" s="58" t="s">
        <v>23</v>
      </c>
      <c r="K20" s="44">
        <v>1019</v>
      </c>
      <c r="L20" s="45">
        <v>8</v>
      </c>
      <c r="M20" s="46">
        <f t="shared" si="12"/>
        <v>1027</v>
      </c>
      <c r="N20" s="47">
        <f t="shared" si="10"/>
        <v>35</v>
      </c>
      <c r="O20" s="188">
        <f t="shared" si="13"/>
        <v>1</v>
      </c>
      <c r="P20" s="188">
        <f t="shared" si="14"/>
        <v>14</v>
      </c>
      <c r="Q20" s="188">
        <f t="shared" si="15"/>
        <v>12</v>
      </c>
      <c r="R20" s="188">
        <f t="shared" si="16"/>
        <v>8</v>
      </c>
      <c r="S20" s="48">
        <f t="shared" si="17"/>
        <v>0</v>
      </c>
      <c r="T20" s="49">
        <f t="shared" si="18"/>
        <v>16</v>
      </c>
      <c r="U20" s="44"/>
      <c r="V20" s="44">
        <v>216</v>
      </c>
      <c r="W20" s="50">
        <f t="shared" si="19"/>
        <v>222</v>
      </c>
      <c r="X20" s="44"/>
      <c r="Y20" s="50">
        <f t="shared" si="20"/>
        <v>6</v>
      </c>
      <c r="AA20" s="51">
        <f>SUM([2]July24!AY34,[2]Aug24!AY34,[2]Sep24!AY34,[2]Oct24!AY34,[2]Nov24!AY34,[2]Dec24!AY34,[2]Jan25!AY34,[2]Feb25!AY34,[2]Mar25!AY34,[2]Apr25!AY34,[2]May25!AY34,[2]Jun25!AY34,[2]Spare!AA55)</f>
        <v>10</v>
      </c>
      <c r="AB20" s="51">
        <f>SUM([2]July24!AZ34,[2]Aug24!AZ34,[2]Sep24!AZ34,[2]Oct24!AZ34,[2]Nov24!AZ34,[2]Dec24!AZ34,[2]Jan25!AZ34,[2]Feb25!AZ34,[2]Mar25!AZ34,[2]Apr25!AZ34,[2]May25!AZ34,[2]Jun25!AZ34,[2]Spare!AB55)</f>
        <v>5</v>
      </c>
      <c r="AC20" s="51">
        <f>SUM([2]July24!BA34,[2]Aug24!BA34,[2]Sep24!BA34,[2]Oct24!BA34,[2]Nov24!BA34,[2]Dec24!BA34,[2]Jan25!BA34,[2]Feb25!BA34,[2]Mar25!BA34,[2]Apr25!BA34,[2]May25!BA34,[2]Jun25!BA34,[2]Spare!AC55)</f>
        <v>0</v>
      </c>
      <c r="AD20" s="51">
        <f>SUM([2]July24!BB34,[2]Aug24!BB34,[2]Sep24!BB34,[2]Oct24!BB34,[2]Nov24!BB34,[2]Dec24!BB34,[2]Jan25!BB34,[2]Feb25!BB34,[2]Mar25!BB34,[2]Apr25!BB34,[2]May25!BB34,[2]Jun25!BB34,[2]Spare!AD55)</f>
        <v>0</v>
      </c>
      <c r="AE20" s="51">
        <f>SUM([2]July24!BC34,[2]Aug24!BC34,[2]Sep24!BC34,[2]Oct24!BC34,[2]Nov24!BC34,[2]Dec24!BC34,[2]Jan25!BC34,[2]Feb25!BC34,[2]Mar25!BC34,[2]Apr25!BC34,[2]May25!BC34,[2]Jun25!BC34,[2]Spare!AE55)</f>
        <v>3</v>
      </c>
      <c r="AF20" s="51">
        <f>SUM([2]July24!BD34,[2]Aug24!BD34,[2]Sep24!BD34,[2]Oct24!BD34,[2]Nov24!BD34,[2]Dec24!BD34,[2]Jan25!BD34,[2]Feb25!BD34,[2]Mar25!BD34,[2]Apr25!BD34,[2]May25!BD34,[2]Jun25!BD34,[2]Spare!AF55)</f>
        <v>0</v>
      </c>
      <c r="AG20" s="51">
        <f>SUM([2]July24!BE34,[2]Aug24!BE34,[2]Sep24!BE34,[2]Oct24!BE34,[2]Nov24!BE34,[2]Dec24!BE34,[2]Jan25!BE34,[2]Feb25!BE34,[2]Mar25!BE34,[2]Apr25!BE34,[2]May25!BE34,[2]Jun25!BE34,[2]Spare!AG55)</f>
        <v>17</v>
      </c>
      <c r="AH20" s="51">
        <f>SUM([2]July24!BF34,[2]Aug24!BF34,[2]Sep24!BF34,[2]Oct24!BF34,[2]Nov24!BF34,[2]Dec24!BF34,[2]Jan25!BF34,[2]Feb25!BF34,[2]Mar25!BF34,[2]Apr25!BF34,[2]May25!BF34,[2]Jun25!BF34,[2]Spare!AH55)</f>
        <v>0</v>
      </c>
      <c r="AI20" s="51">
        <f>SUM([2]July24!BG34,[2]Aug24!BG34,[2]Sep24!BG34,[2]Oct24!BG34,[2]Nov24!BG34,[2]Dec24!BG34,[2]Jan25!BG34,[2]Feb25!BG34,[2]Mar25!BG34,[2]Apr25!BG34,[2]May25!BG34,[2]Jun25!BG34,[2]Spare!AI55)</f>
        <v>0</v>
      </c>
      <c r="AJ20" s="52">
        <f>SUM([2]July24!BH34,[2]Aug24!BH34,[2]Sep24!BH34,[2]Oct24!BH34,[2]Nov24!BH34,[2]Dec24!BH34,[2]Jan25!BH34,[2]Feb25!BH34,[2]Mar25!BH34,[2]Apr25!BH34,[2]May25!BH34,[2]Jun25!BH34,[2]Spare!AJ55)</f>
        <v>0</v>
      </c>
      <c r="AN20" s="276"/>
      <c r="AO20" s="276"/>
      <c r="AP20" s="276"/>
      <c r="AQ20" s="184"/>
    </row>
    <row r="21" spans="1:45" ht="12.75" customHeight="1">
      <c r="A21" s="8" t="s">
        <v>65</v>
      </c>
      <c r="B21" s="4" t="s">
        <v>66</v>
      </c>
      <c r="C21" s="7" t="s">
        <v>58</v>
      </c>
      <c r="D21" s="269" t="s">
        <v>222</v>
      </c>
      <c r="E21" s="215">
        <f>SUM([2]July24!D35,[2]Aug24!D35,[2]Sep24!D35,[2]Oct24!D35,[2]Nov24!D35,[2]Dec24!D35,[2]Jan25!D35,[2]Feb25!D35,[2]Mar25!D35,[2]Apr25!D35,[2]May25!D35,[2]Jun25!D35,[2]Spare!D51)</f>
        <v>0</v>
      </c>
      <c r="F21" s="188">
        <f>SUM([2]July24!E35,[2]Aug24!E35,[2]Sep24!E35,[2]Oct24!E35,[2]Nov24!E35,[2]Dec24!E35,[2]Jan25!E35,[2]Feb25!E35,[2]Mar25!E35,[2]Apr25!E35,[2]May25!E35,[2]Jun25!E35,[2]Spare!E51)</f>
        <v>0</v>
      </c>
      <c r="G21" s="188">
        <f>SUM([2]July24!F35,[2]Aug24!F35,[2]Sep24!F35,[2]Oct24!F35,[2]Nov24!F35,[2]Dec24!F35,[2]Jan25!F35,[2]Feb25!F35,[2]Mar25!F35,[2]Apr25!F35,[2]May25!F35,[2]Jun25!F35,[2]Spare!F51)</f>
        <v>0</v>
      </c>
      <c r="H21" s="188">
        <f>SUM([2]July24!G35,[2]Aug24!G35,[2]Sep24!G35,[2]Oct24!G35,[2]Nov24!G35,[2]Dec24!G35,[2]Jan25!G35,[2]Feb25!G35,[2]Mar25!G35,[2]Apr25!G35,[2]May25!G35,[2]Jun25!G35,[2]Spare!G51)</f>
        <v>0</v>
      </c>
      <c r="I21" s="188">
        <f>SUM([2]July24!H35,[2]Aug24!H35,[2]Sep24!H35,[2]Oct24!H35,[2]Nov24!H35,[2]Dec24!H35,[2]Jan25!H35,[2]Feb25!H35,[2]Mar25!H35,[2]Apr25!H35,[2]May25!H35,[2]Jun25!H35,[2]Spare!H51)</f>
        <v>0</v>
      </c>
      <c r="J21" s="58" t="s">
        <v>23</v>
      </c>
      <c r="K21" s="44">
        <v>325</v>
      </c>
      <c r="L21" s="45">
        <v>1</v>
      </c>
      <c r="M21" s="46">
        <f t="shared" si="12"/>
        <v>326</v>
      </c>
      <c r="N21" s="47">
        <f t="shared" si="10"/>
        <v>0</v>
      </c>
      <c r="O21" s="188">
        <f t="shared" si="13"/>
        <v>0</v>
      </c>
      <c r="P21" s="188">
        <f t="shared" si="14"/>
        <v>0</v>
      </c>
      <c r="Q21" s="188">
        <f t="shared" si="15"/>
        <v>0</v>
      </c>
      <c r="R21" s="188">
        <f t="shared" si="16"/>
        <v>0</v>
      </c>
      <c r="S21" s="48">
        <f t="shared" si="17"/>
        <v>0</v>
      </c>
      <c r="T21" s="49">
        <f t="shared" si="18"/>
        <v>2</v>
      </c>
      <c r="U21" s="44"/>
      <c r="V21" s="44">
        <v>163</v>
      </c>
      <c r="W21" s="50">
        <f t="shared" si="19"/>
        <v>163</v>
      </c>
      <c r="X21" s="44"/>
      <c r="Y21" s="50">
        <f t="shared" si="20"/>
        <v>0</v>
      </c>
      <c r="AA21" s="51">
        <f>SUM([2]July24!AY35,[2]Aug24!AY35,[2]Sep24!AY35,[2]Oct24!AY35,[2]Nov24!AY35,[2]Dec24!AY35,[2]Jan25!AY35,[2]Feb25!AY35,[2]Mar25!AY35,[2]Apr25!AY35,[2]May25!AY35,[2]Jun25!AY35,[2]Spare!AA56)</f>
        <v>0</v>
      </c>
      <c r="AB21" s="51">
        <f>SUM([2]July24!AZ35,[2]Aug24!AZ35,[2]Sep24!AZ35,[2]Oct24!AZ35,[2]Nov24!AZ35,[2]Dec24!AZ35,[2]Jan25!AZ35,[2]Feb25!AZ35,[2]Mar25!AZ35,[2]Apr25!AZ35,[2]May25!AZ35,[2]Jun25!AZ35,[2]Spare!AB56)</f>
        <v>0</v>
      </c>
      <c r="AC21" s="51">
        <f>SUM([2]July24!BA35,[2]Aug24!BA35,[2]Sep24!BA35,[2]Oct24!BA35,[2]Nov24!BA35,[2]Dec24!BA35,[2]Jan25!BA35,[2]Feb25!BA35,[2]Mar25!BA35,[2]Apr25!BA35,[2]May25!BA35,[2]Jun25!BA35,[2]Spare!AC56)</f>
        <v>0</v>
      </c>
      <c r="AD21" s="51">
        <f>SUM([2]July24!BB35,[2]Aug24!BB35,[2]Sep24!BB35,[2]Oct24!BB35,[2]Nov24!BB35,[2]Dec24!BB35,[2]Jan25!BB35,[2]Feb25!BB35,[2]Mar25!BB35,[2]Apr25!BB35,[2]May25!BB35,[2]Jun25!BB35,[2]Spare!AD56)</f>
        <v>0</v>
      </c>
      <c r="AE21" s="51">
        <f>SUM([2]July24!BC35,[2]Aug24!BC35,[2]Sep24!BC35,[2]Oct24!BC35,[2]Nov24!BC35,[2]Dec24!BC35,[2]Jan25!BC35,[2]Feb25!BC35,[2]Mar25!BC35,[2]Apr25!BC35,[2]May25!BC35,[2]Jun25!BC35,[2]Spare!AE56)</f>
        <v>0</v>
      </c>
      <c r="AF21" s="51">
        <f>SUM([2]July24!BD35,[2]Aug24!BD35,[2]Sep24!BD35,[2]Oct24!BD35,[2]Nov24!BD35,[2]Dec24!BD35,[2]Jan25!BD35,[2]Feb25!BD35,[2]Mar25!BD35,[2]Apr25!BD35,[2]May25!BD35,[2]Jun25!BD35,[2]Spare!AF56)</f>
        <v>0</v>
      </c>
      <c r="AG21" s="51">
        <f>SUM([2]July24!BE35,[2]Aug24!BE35,[2]Sep24!BE35,[2]Oct24!BE35,[2]Nov24!BE35,[2]Dec24!BE35,[2]Jan25!BE35,[2]Feb25!BE35,[2]Mar25!BE35,[2]Apr25!BE35,[2]May25!BE35,[2]Jun25!BE35,[2]Spare!AG56)</f>
        <v>0</v>
      </c>
      <c r="AH21" s="51">
        <f>SUM([2]July24!BF35,[2]Aug24!BF35,[2]Sep24!BF35,[2]Oct24!BF35,[2]Nov24!BF35,[2]Dec24!BF35,[2]Jan25!BF35,[2]Feb25!BF35,[2]Mar25!BF35,[2]Apr25!BF35,[2]May25!BF35,[2]Jun25!BF35,[2]Spare!AH56)</f>
        <v>0</v>
      </c>
      <c r="AI21" s="51">
        <f>SUM([2]July24!BG35,[2]Aug24!BG35,[2]Sep24!BG35,[2]Oct24!BG35,[2]Nov24!BG35,[2]Dec24!BG35,[2]Jan25!BG35,[2]Feb25!BG35,[2]Mar25!BG35,[2]Apr25!BG35,[2]May25!BG35,[2]Jun25!BG35,[2]Spare!AI56)</f>
        <v>0</v>
      </c>
      <c r="AJ21" s="52">
        <f>SUM([2]July24!BH35,[2]Aug24!BH35,[2]Sep24!BH35,[2]Oct24!BH35,[2]Nov24!BH35,[2]Dec24!BH35,[2]Jan25!BH35,[2]Feb25!BH35,[2]Mar25!BH35,[2]Apr25!BH35,[2]May25!BH35,[2]Jun25!BH35,[2]Spare!AJ56)</f>
        <v>0</v>
      </c>
      <c r="AN21" s="276"/>
      <c r="AO21" s="276"/>
      <c r="AP21" s="276"/>
      <c r="AQ21" s="276"/>
      <c r="AR21" s="276"/>
      <c r="AS21" s="276"/>
    </row>
    <row r="22" spans="1:45" ht="12.75" customHeight="1">
      <c r="A22" s="8" t="s">
        <v>67</v>
      </c>
      <c r="B22" s="4" t="s">
        <v>68</v>
      </c>
      <c r="C22" s="4"/>
      <c r="D22" s="272">
        <f>IF(W22&gt;84,6,5)</f>
        <v>5</v>
      </c>
      <c r="E22" s="188">
        <f>SUM([2]July24!D36,[2]Aug24!D36,[2]Sep24!D36,[2]Oct24!D36,[2]Nov24!D36,[2]Dec24!D36,[2]Jan25!D36,[2]Feb25!D36,[2]Mar25!D36,[2]Apr25!D36,[2]May25!D36,[2]Jun25!D36,[2]Spare!D32)</f>
        <v>5</v>
      </c>
      <c r="F22" s="188">
        <f>SUM([2]July24!E36,[2]Aug24!E36,[2]Sep24!E36,[2]Oct24!E36,[2]Nov24!E36,[2]Dec24!E36,[2]Jan25!E36,[2]Feb25!E36,[2]Mar25!E36,[2]Apr25!E36,[2]May25!E36,[2]Jun25!E36,[2]Spare!E32)</f>
        <v>5</v>
      </c>
      <c r="G22" s="188">
        <f>SUM([2]July24!F36,[2]Aug24!F36,[2]Sep24!F36,[2]Oct24!F36,[2]Nov24!F36,[2]Dec24!F36,[2]Jan25!F36,[2]Feb25!F36,[2]Mar25!F36,[2]Apr25!F36,[2]May25!F36,[2]Jun25!F36,[2]Spare!F32)</f>
        <v>2</v>
      </c>
      <c r="H22" s="188">
        <f>SUM([2]July24!G36,[2]Aug24!G36,[2]Sep24!G36,[2]Oct24!G36,[2]Nov24!G36,[2]Dec24!G36,[2]Jan25!G36,[2]Feb25!G36,[2]Mar25!G36,[2]Apr25!G36,[2]May25!G36,[2]Jun25!G36,[2]Spare!G32)</f>
        <v>1</v>
      </c>
      <c r="I22" s="188">
        <f>SUM([2]July24!H36,[2]Aug24!H36,[2]Sep24!H36,[2]Oct24!H36,[2]Nov24!H36,[2]Dec24!H36,[2]Jan25!H36,[2]Feb25!H36,[2]Mar25!H36,[2]Apr25!H36,[2]May25!H36,[2]Jun25!H36,[2]Spare!H32)</f>
        <v>0</v>
      </c>
      <c r="J22" s="58" t="s">
        <v>23</v>
      </c>
      <c r="K22" s="44">
        <v>81</v>
      </c>
      <c r="L22" s="45"/>
      <c r="M22" s="46">
        <f t="shared" si="12"/>
        <v>81</v>
      </c>
      <c r="N22" s="47">
        <f t="shared" si="10"/>
        <v>25</v>
      </c>
      <c r="O22" s="188">
        <f t="shared" si="13"/>
        <v>5</v>
      </c>
      <c r="P22" s="188">
        <f t="shared" si="14"/>
        <v>10</v>
      </c>
      <c r="Q22" s="188">
        <f t="shared" si="15"/>
        <v>6</v>
      </c>
      <c r="R22" s="188">
        <f t="shared" si="16"/>
        <v>4</v>
      </c>
      <c r="S22" s="48">
        <f t="shared" si="17"/>
        <v>0</v>
      </c>
      <c r="T22" s="49"/>
      <c r="U22" s="44"/>
      <c r="V22" s="44">
        <v>63</v>
      </c>
      <c r="W22" s="50">
        <f t="shared" si="19"/>
        <v>66</v>
      </c>
      <c r="X22" s="44"/>
      <c r="Y22" s="50">
        <f t="shared" si="20"/>
        <v>3</v>
      </c>
      <c r="AA22" s="51">
        <f>SUM([2]July24!AY36,[2]Aug24!AY36,[2]Sep24!AY36,[2]Oct24!AY36,[2]Nov24!AY36,[2]Dec24!AY36,[2]Jan25!AY36,[2]Feb25!AY36,[2]Mar25!AY36,[2]Apr25!AY36,[2]May25!AY36,[2]Jun25!AY36,[2]Spare!AA33)</f>
        <v>17</v>
      </c>
      <c r="AB22" s="51">
        <f>SUM([2]July24!AZ36,[2]Aug24!AZ36,[2]Sep24!AZ36,[2]Oct24!AZ36,[2]Nov24!AZ36,[2]Dec24!AZ36,[2]Jan25!AZ36,[2]Feb25!AZ36,[2]Mar25!AZ36,[2]Apr25!AZ36,[2]May25!AZ36,[2]Jun25!AZ36,[2]Spare!AB33)</f>
        <v>0</v>
      </c>
      <c r="AC22" s="51">
        <f>SUM([2]July24!BA36,[2]Aug24!BA36,[2]Sep24!BA36,[2]Oct24!BA36,[2]Nov24!BA36,[2]Dec24!BA36,[2]Jan25!BA36,[2]Feb25!BA36,[2]Mar25!BA36,[2]Apr25!BA36,[2]May25!BA36,[2]Jun25!BA36,[2]Spare!AC33)</f>
        <v>0</v>
      </c>
      <c r="AD22" s="51">
        <f>SUM([2]July24!BB36,[2]Aug24!BB36,[2]Sep24!BB36,[2]Oct24!BB36,[2]Nov24!BB36,[2]Dec24!BB36,[2]Jan25!BB36,[2]Feb25!BB36,[2]Mar25!BB36,[2]Apr25!BB36,[2]May25!BB36,[2]Jun25!BB36,[2]Spare!AD33)</f>
        <v>0</v>
      </c>
      <c r="AE22" s="51">
        <f>SUM([2]July24!BC36,[2]Aug24!BC36,[2]Sep24!BC36,[2]Oct24!BC36,[2]Nov24!BC36,[2]Dec24!BC36,[2]Jan25!BC36,[2]Feb25!BC36,[2]Mar25!BC36,[2]Apr25!BC36,[2]May25!BC36,[2]Jun25!BC36,[2]Spare!AE33)</f>
        <v>0</v>
      </c>
      <c r="AF22" s="51">
        <f>SUM([2]July24!BD36,[2]Aug24!BD36,[2]Sep24!BD36,[2]Oct24!BD36,[2]Nov24!BD36,[2]Dec24!BD36,[2]Jan25!BD36,[2]Feb25!BD36,[2]Mar25!BD36,[2]Apr25!BD36,[2]May25!BD36,[2]Jun25!BD36,[2]Spare!AF33)</f>
        <v>0</v>
      </c>
      <c r="AG22" s="51">
        <f>SUM([2]July24!BE36,[2]Aug24!BE36,[2]Sep24!BE36,[2]Oct24!BE36,[2]Nov24!BE36,[2]Dec24!BE36,[2]Jan25!BE36,[2]Feb25!BE36,[2]Mar25!BE36,[2]Apr25!BE36,[2]May25!BE36,[2]Jun25!BE36,[2]Spare!AG33)</f>
        <v>4</v>
      </c>
      <c r="AH22" s="51">
        <f>SUM([2]July24!BF36,[2]Aug24!BF36,[2]Sep24!BF36,[2]Oct24!BF36,[2]Nov24!BF36,[2]Dec24!BF36,[2]Jan25!BF36,[2]Feb25!BF36,[2]Mar25!BF36,[2]Apr25!BF36,[2]May25!BF36,[2]Jun25!BF36,[2]Spare!AH33)</f>
        <v>0</v>
      </c>
      <c r="AI22" s="51">
        <f>SUM([2]July24!BG36,[2]Aug24!BG36,[2]Sep24!BG36,[2]Oct24!BG36,[2]Nov24!BG36,[2]Dec24!BG36,[2]Jan25!BG36,[2]Feb25!BG36,[2]Mar25!BG36,[2]Apr25!BG36,[2]May25!BG36,[2]Jun25!BG36,[2]Spare!AI33)</f>
        <v>4</v>
      </c>
      <c r="AJ22" s="52">
        <f>SUM([2]July24!BH36,[2]Aug24!BH36,[2]Sep24!BH36,[2]Oct24!BH36,[2]Nov24!BH36,[2]Dec24!BH36,[2]Jan25!BH36,[2]Feb25!BH36,[2]Mar25!BH36,[2]Apr25!BH36,[2]May25!BH36,[2]Jun25!BH36,[2]Spare!AJ33)</f>
        <v>0</v>
      </c>
      <c r="AM22" s="276"/>
      <c r="AN22" s="276"/>
      <c r="AO22" s="276"/>
      <c r="AP22" s="276"/>
    </row>
    <row r="23" spans="1:45" ht="12.75" customHeight="1">
      <c r="A23" s="44"/>
      <c r="C23" s="185"/>
      <c r="D23" s="273">
        <f>IF(W23&gt;59,5,4)</f>
        <v>4</v>
      </c>
      <c r="E23" s="188">
        <f>SUM([2]July24!D37,[2]Aug24!D37,[2]Sep24!D37,[2]Oct24!D37,[2]Nov24!D37,[2]Dec24!D37,[2]Jan25!D37,[2]Feb25!D37,[2]Mar25!D37,[2]Apr25!D37,[2]May25!D37,[2]Jun25!D37,[2]Spare!D53)</f>
        <v>0</v>
      </c>
      <c r="F23" s="188">
        <f>SUM([2]July24!E37,[2]Aug24!E37,[2]Sep24!E37,[2]Oct24!E37,[2]Nov24!E37,[2]Dec24!E37,[2]Jan25!E37,[2]Feb25!E37,[2]Mar25!E37,[2]Apr25!E37,[2]May25!E37,[2]Jun25!E37,[2]Spare!E53)</f>
        <v>0</v>
      </c>
      <c r="G23" s="188">
        <f>SUM([2]July24!F37,[2]Aug24!F37,[2]Sep24!F37,[2]Oct24!F37,[2]Nov24!F37,[2]Dec24!F37,[2]Jan25!F37,[2]Feb25!F37,[2]Mar25!F37,[2]Apr25!F37,[2]May25!F37,[2]Jun25!F37,[2]Spare!F53)</f>
        <v>0</v>
      </c>
      <c r="H23" s="188">
        <f>SUM([2]July24!G37,[2]Aug24!G37,[2]Sep24!G37,[2]Oct24!G37,[2]Nov24!G37,[2]Dec24!G37,[2]Jan25!G37,[2]Feb25!G37,[2]Mar25!G37,[2]Apr25!G37,[2]May25!G37,[2]Jun25!G37,[2]Spare!G53)</f>
        <v>0</v>
      </c>
      <c r="I23" s="188">
        <f>SUM([2]July24!H37,[2]Aug24!H37,[2]Sep24!H37,[2]Oct24!H37,[2]Nov24!H37,[2]Dec24!H37,[2]Jan25!H37,[2]Feb25!H37,[2]Mar25!H37,[2]Apr25!H37,[2]May25!H37,[2]Jun25!H37,[2]Spare!H53)</f>
        <v>0</v>
      </c>
      <c r="J23" s="66"/>
      <c r="K23" s="44"/>
      <c r="L23" s="45"/>
      <c r="M23" s="46">
        <f t="shared" si="12"/>
        <v>0</v>
      </c>
      <c r="N23" s="47">
        <f t="shared" si="10"/>
        <v>0</v>
      </c>
      <c r="O23" s="188">
        <f t="shared" si="13"/>
        <v>0</v>
      </c>
      <c r="P23" s="188">
        <f t="shared" si="14"/>
        <v>0</v>
      </c>
      <c r="Q23" s="188">
        <f t="shared" si="15"/>
        <v>0</v>
      </c>
      <c r="R23" s="188">
        <f t="shared" si="16"/>
        <v>0</v>
      </c>
      <c r="S23" s="48">
        <f t="shared" si="17"/>
        <v>0</v>
      </c>
      <c r="T23" s="49">
        <f t="shared" ref="T23:T28" si="21">L23*2</f>
        <v>0</v>
      </c>
      <c r="U23" s="44"/>
      <c r="V23" s="44"/>
      <c r="W23" s="50">
        <f t="shared" si="19"/>
        <v>0</v>
      </c>
      <c r="X23" s="44"/>
      <c r="Y23" s="50">
        <f t="shared" si="20"/>
        <v>0</v>
      </c>
      <c r="AA23" s="51">
        <f>SUM([2]July24!AY37,[2]Aug24!AY37,[2]Sep24!AY37,[2]Oct24!AY37,[2]Nov24!AY37,[2]Dec24!AY37,[2]Jan25!AY37,[2]Feb25!AY37,[2]Mar25!AY37,[2]Apr25!AY37,[2]May25!AY37,[2]Jun25!AY37,[2]Spare!AA58)</f>
        <v>0</v>
      </c>
      <c r="AB23" s="51">
        <f>SUM([2]July24!AZ37,[2]Aug24!AZ37,[2]Sep24!AZ37,[2]Oct24!AZ37,[2]Nov24!AZ37,[2]Dec24!AZ37,[2]Jan25!AZ37,[2]Feb25!AZ37,[2]Mar25!AZ37,[2]Apr25!AZ37,[2]May25!AZ37,[2]Jun25!AZ37,[2]Spare!AB58)</f>
        <v>0</v>
      </c>
      <c r="AC23" s="51">
        <f>SUM([2]July24!BA37,[2]Aug24!BA37,[2]Sep24!BA37,[2]Oct24!BA37,[2]Nov24!BA37,[2]Dec24!BA37,[2]Jan25!BA37,[2]Feb25!BA37,[2]Mar25!BA37,[2]Apr25!BA37,[2]May25!BA37,[2]Jun25!BA37,[2]Spare!AC58)</f>
        <v>0</v>
      </c>
      <c r="AD23" s="51">
        <f>SUM([2]July24!BB37,[2]Aug24!BB37,[2]Sep24!BB37,[2]Oct24!BB37,[2]Nov24!BB37,[2]Dec24!BB37,[2]Jan25!BB37,[2]Feb25!BB37,[2]Mar25!BB37,[2]Apr25!BB37,[2]May25!BB37,[2]Jun25!BB37,[2]Spare!AD58)</f>
        <v>0</v>
      </c>
      <c r="AE23" s="51">
        <f>SUM([2]July24!BC37,[2]Aug24!BC37,[2]Sep24!BC37,[2]Oct24!BC37,[2]Nov24!BC37,[2]Dec24!BC37,[2]Jan25!BC37,[2]Feb25!BC37,[2]Mar25!BC37,[2]Apr25!BC37,[2]May25!BC37,[2]Jun25!BC37,[2]Spare!AE58)</f>
        <v>0</v>
      </c>
      <c r="AF23" s="51">
        <f>SUM([2]July24!BD37,[2]Aug24!BD37,[2]Sep24!BD37,[2]Oct24!BD37,[2]Nov24!BD37,[2]Dec24!BD37,[2]Jan25!BD37,[2]Feb25!BD37,[2]Mar25!BD37,[2]Apr25!BD37,[2]May25!BD37,[2]Jun25!BD37,[2]Spare!AF58)</f>
        <v>0</v>
      </c>
      <c r="AG23" s="51">
        <f>SUM([2]July24!BE37,[2]Aug24!BE37,[2]Sep24!BE37,[2]Oct24!BE37,[2]Nov24!BE37,[2]Dec24!BE37,[2]Jan25!BE37,[2]Feb25!BE37,[2]Mar25!BE37,[2]Apr25!BE37,[2]May25!BE37,[2]Jun25!BE37,[2]Spare!AG58)</f>
        <v>0</v>
      </c>
      <c r="AH23" s="51">
        <f>SUM([2]July24!BF37,[2]Aug24!BF37,[2]Sep24!BF37,[2]Oct24!BF37,[2]Nov24!BF37,[2]Dec24!BF37,[2]Jan25!BF37,[2]Feb25!BF37,[2]Mar25!BF37,[2]Apr25!BF37,[2]May25!BF37,[2]Jun25!BF37,[2]Spare!AH58)</f>
        <v>0</v>
      </c>
      <c r="AI23" s="51">
        <f>SUM([2]July24!BG37,[2]Aug24!BG37,[2]Sep24!BG37,[2]Oct24!BG37,[2]Nov24!BG37,[2]Dec24!BG37,[2]Jan25!BG37,[2]Feb25!BG37,[2]Mar25!BG37,[2]Apr25!BG37,[2]May25!BG37,[2]Jun25!BG37,[2]Spare!AI58)</f>
        <v>0</v>
      </c>
      <c r="AJ23" s="52">
        <f>SUM([2]July24!BH37,[2]Aug24!BH37,[2]Sep24!BH37,[2]Oct24!BH37,[2]Nov24!BH37,[2]Dec24!BH37,[2]Jan25!BH37,[2]Feb25!BH37,[2]Mar25!BH37,[2]Apr25!BH37,[2]May25!BH37,[2]Jun25!BH37,[2]Spare!AJ58)</f>
        <v>0</v>
      </c>
      <c r="AN23" s="276"/>
      <c r="AO23" s="276"/>
      <c r="AP23" s="276"/>
    </row>
    <row r="24" spans="1:45" ht="12.75" customHeight="1">
      <c r="A24" s="44" t="s">
        <v>69</v>
      </c>
      <c r="B24" s="19" t="s">
        <v>70</v>
      </c>
      <c r="C24" s="185" t="s">
        <v>61</v>
      </c>
      <c r="D24" s="274" t="s">
        <v>224</v>
      </c>
      <c r="E24" s="188">
        <f>SUM([2]July24!D38,[2]Aug24!D38,[2]Sep24!D38,[2]Oct24!D38,[2]Nov24!D38,[2]Dec24!D38,[2]Jan25!D38,[2]Feb25!D38,[2]Mar25!D38,[2]Apr25!D38,[2]May25!D38,[2]Jun25!D38,[2]Spare!D54)</f>
        <v>0</v>
      </c>
      <c r="F24" s="188">
        <f>SUM([2]July24!E38,[2]Aug24!E38,[2]Sep24!E38,[2]Oct24!E38,[2]Nov24!E38,[2]Dec24!E38,[2]Jan25!E38,[2]Feb25!E38,[2]Mar25!E38,[2]Apr25!E38,[2]May25!E38,[2]Jun25!E38,[2]Spare!E54)</f>
        <v>6</v>
      </c>
      <c r="G24" s="188">
        <f>SUM([2]July24!F38,[2]Aug24!F38,[2]Sep24!F38,[2]Oct24!F38,[2]Nov24!F38,[2]Dec24!F38,[2]Jan25!F38,[2]Feb25!F38,[2]Mar25!F38,[2]Apr25!F38,[2]May25!F38,[2]Jun25!F38,[2]Spare!F54)</f>
        <v>5</v>
      </c>
      <c r="H24" s="188">
        <f>SUM([2]July24!G38,[2]Aug24!G38,[2]Sep24!G38,[2]Oct24!G38,[2]Nov24!G38,[2]Dec24!G38,[2]Jan25!G38,[2]Feb25!G38,[2]Mar25!G38,[2]Apr25!G38,[2]May25!G38,[2]Jun25!G38,[2]Spare!G54)</f>
        <v>3</v>
      </c>
      <c r="I24" s="188">
        <f>SUM([2]July24!H38,[2]Aug24!H38,[2]Sep24!H38,[2]Oct24!H38,[2]Nov24!H38,[2]Dec24!H38,[2]Jan25!H38,[2]Feb25!H38,[2]Mar25!H38,[2]Apr25!H38,[2]May25!H38,[2]Jun25!H38,[2]Spare!H54)</f>
        <v>1</v>
      </c>
      <c r="J24" s="66"/>
      <c r="K24" s="44">
        <v>282</v>
      </c>
      <c r="L24" s="45"/>
      <c r="M24" s="46">
        <f t="shared" si="12"/>
        <v>282</v>
      </c>
      <c r="N24" s="47">
        <f t="shared" si="10"/>
        <v>41</v>
      </c>
      <c r="O24" s="188">
        <f t="shared" si="13"/>
        <v>0</v>
      </c>
      <c r="P24" s="188">
        <f t="shared" si="14"/>
        <v>12</v>
      </c>
      <c r="Q24" s="188">
        <f t="shared" si="15"/>
        <v>15</v>
      </c>
      <c r="R24" s="188">
        <f t="shared" si="16"/>
        <v>12</v>
      </c>
      <c r="S24" s="48">
        <f t="shared" si="17"/>
        <v>2</v>
      </c>
      <c r="T24" s="49">
        <f t="shared" si="21"/>
        <v>0</v>
      </c>
      <c r="U24" s="44"/>
      <c r="V24" s="49">
        <v>237</v>
      </c>
      <c r="W24" s="50">
        <f t="shared" si="19"/>
        <v>245</v>
      </c>
      <c r="Y24" s="50">
        <f t="shared" si="20"/>
        <v>8</v>
      </c>
      <c r="AA24" s="51">
        <f>SUM([2]July24!AY38,[2]Aug24!AY38,[2]Sep24!AY38,[2]Oct24!AY38,[2]Nov24!AY38,[2]Dec24!AY38,[2]Jan25!AY38,[2]Feb25!AY38,[2]Mar25!AY38,[2]Apr25!AY38,[2]May25!AY38,[2]Jun25!AY38,[2]Spare!AA59)</f>
        <v>0</v>
      </c>
      <c r="AB24" s="51">
        <f>SUM([2]July24!AZ38,[2]Aug24!AZ38,[2]Sep24!AZ38,[2]Oct24!AZ38,[2]Nov24!AZ38,[2]Dec24!AZ38,[2]Jan25!AZ38,[2]Feb25!AZ38,[2]Mar25!AZ38,[2]Apr25!AZ38,[2]May25!AZ38,[2]Jun25!AZ38,[2]Spare!AB59)</f>
        <v>0</v>
      </c>
      <c r="AC24" s="51">
        <f>SUM([2]July24!BA38,[2]Aug24!BA38,[2]Sep24!BA38,[2]Oct24!BA38,[2]Nov24!BA38,[2]Dec24!BA38,[2]Jan25!BA38,[2]Feb25!BA38,[2]Mar25!BA38,[2]Apr25!BA38,[2]May25!BA38,[2]Jun25!BA38,[2]Spare!AC59)</f>
        <v>33</v>
      </c>
      <c r="AD24" s="51">
        <f>SUM([2]July24!BB38,[2]Aug24!BB38,[2]Sep24!BB38,[2]Oct24!BB38,[2]Nov24!BB38,[2]Dec24!BB38,[2]Jan25!BB38,[2]Feb25!BB38,[2]Mar25!BB38,[2]Apr25!BB38,[2]May25!BB38,[2]Jun25!BB38,[2]Spare!AD59)</f>
        <v>2</v>
      </c>
      <c r="AE24" s="51">
        <f>SUM([2]July24!BC38,[2]Aug24!BC38,[2]Sep24!BC38,[2]Oct24!BC38,[2]Nov24!BC38,[2]Dec24!BC38,[2]Jan25!BC38,[2]Feb25!BC38,[2]Mar25!BC38,[2]Apr25!BC38,[2]May25!BC38,[2]Jun25!BC38,[2]Spare!AE59)</f>
        <v>0</v>
      </c>
      <c r="AF24" s="51">
        <f>SUM([2]July24!BD38,[2]Aug24!BD38,[2]Sep24!BD38,[2]Oct24!BD38,[2]Nov24!BD38,[2]Dec24!BD38,[2]Jan25!BD38,[2]Feb25!BD38,[2]Mar25!BD38,[2]Apr25!BD38,[2]May25!BD38,[2]Jun25!BD38,[2]Spare!AF59)</f>
        <v>0</v>
      </c>
      <c r="AG24" s="51">
        <f>SUM([2]July24!BE38,[2]Aug24!BE38,[2]Sep24!BE38,[2]Oct24!BE38,[2]Nov24!BE38,[2]Dec24!BE38,[2]Jan25!BE38,[2]Feb25!BE38,[2]Mar25!BE38,[2]Apr25!BE38,[2]May25!BE38,[2]Jun25!BE38,[2]Spare!AG59)</f>
        <v>4</v>
      </c>
      <c r="AH24" s="51">
        <f>SUM([2]July24!BF38,[2]Aug24!BF38,[2]Sep24!BF38,[2]Oct24!BF38,[2]Nov24!BF38,[2]Dec24!BF38,[2]Jan25!BF38,[2]Feb25!BF38,[2]Mar25!BF38,[2]Apr25!BF38,[2]May25!BF38,[2]Jun25!BF38,[2]Spare!AH59)</f>
        <v>0</v>
      </c>
      <c r="AI24" s="51">
        <f>SUM([2]July24!BG38,[2]Aug24!BG38,[2]Sep24!BG38,[2]Oct24!BG38,[2]Nov24!BG38,[2]Dec24!BG38,[2]Jan25!BG38,[2]Feb25!BG38,[2]Mar25!BG38,[2]Apr25!BG38,[2]May25!BG38,[2]Jun25!BG38,[2]Spare!AI59)</f>
        <v>0</v>
      </c>
      <c r="AJ24" s="52">
        <f>SUM([2]July24!BH38,[2]Aug24!BH38,[2]Sep24!BH38,[2]Oct24!BH38,[2]Nov24!BH38,[2]Dec24!BH38,[2]Jan25!BH38,[2]Feb25!BH38,[2]Mar25!BH38,[2]Apr25!BH38,[2]May25!BH38,[2]Jun25!BH38,[2]Spare!AJ59)</f>
        <v>0</v>
      </c>
    </row>
    <row r="25" spans="1:45" ht="12.75" customHeight="1">
      <c r="A25" s="44" t="s">
        <v>71</v>
      </c>
      <c r="B25" s="19" t="s">
        <v>72</v>
      </c>
      <c r="C25" s="185" t="s">
        <v>73</v>
      </c>
      <c r="D25" s="270" t="s">
        <v>225</v>
      </c>
      <c r="E25" s="188">
        <f>SUM([2]July24!D39,[2]Aug24!D39,[2]Sep24!D39,[2]Oct24!D39,[2]Nov24!D39,[2]Dec24!D39,[2]Jan25!D39,[2]Feb25!D39,[2]Mar25!D39,[2]Apr25!D39,[2]May25!D39,[2]Jun25!D39,[2]Spare!D55)</f>
        <v>3</v>
      </c>
      <c r="F25" s="188">
        <f>SUM([2]July24!E39,[2]Aug24!E39,[2]Sep24!E39,[2]Oct24!E39,[2]Nov24!E39,[2]Dec24!E39,[2]Jan25!E39,[2]Feb25!E39,[2]Mar25!E39,[2]Apr25!E39,[2]May25!E39,[2]Jun25!E39,[2]Spare!E55)</f>
        <v>4</v>
      </c>
      <c r="G25" s="188">
        <f>SUM([2]July24!F39,[2]Aug24!F39,[2]Sep24!F39,[2]Oct24!F39,[2]Nov24!F39,[2]Dec24!F39,[2]Jan25!F39,[2]Feb25!F39,[2]Mar25!F39,[2]Apr25!F39,[2]May25!F39,[2]Jun25!F39,[2]Spare!F55)</f>
        <v>5</v>
      </c>
      <c r="H25" s="188">
        <f>SUM([2]July24!G39,[2]Aug24!G39,[2]Sep24!G39,[2]Oct24!G39,[2]Nov24!G39,[2]Dec24!G39,[2]Jan25!G39,[2]Feb25!G39,[2]Mar25!G39,[2]Apr25!G39,[2]May25!G39,[2]Jun25!G39,[2]Spare!G55)</f>
        <v>1</v>
      </c>
      <c r="I25" s="188">
        <f>SUM([2]July24!H39,[2]Aug24!H39,[2]Sep24!H39,[2]Oct24!H39,[2]Nov24!H39,[2]Dec24!H39,[2]Jan25!H39,[2]Feb25!H39,[2]Mar25!H39,[2]Apr25!H39,[2]May25!H39,[2]Jun25!H39,[2]Spare!H55)</f>
        <v>0.5</v>
      </c>
      <c r="J25" s="58" t="s">
        <v>23</v>
      </c>
      <c r="K25" s="46">
        <v>116</v>
      </c>
      <c r="L25" s="68">
        <v>3</v>
      </c>
      <c r="M25" s="49">
        <f t="shared" si="12"/>
        <v>119</v>
      </c>
      <c r="N25" s="47">
        <f t="shared" si="10"/>
        <v>31</v>
      </c>
      <c r="O25" s="188">
        <f t="shared" si="13"/>
        <v>3</v>
      </c>
      <c r="P25" s="188">
        <f t="shared" si="14"/>
        <v>8</v>
      </c>
      <c r="Q25" s="188">
        <f t="shared" si="15"/>
        <v>15</v>
      </c>
      <c r="R25" s="188">
        <f t="shared" si="16"/>
        <v>4</v>
      </c>
      <c r="S25" s="48">
        <f t="shared" si="17"/>
        <v>1</v>
      </c>
      <c r="T25" s="19">
        <f t="shared" si="21"/>
        <v>6</v>
      </c>
      <c r="U25" s="46"/>
      <c r="V25" s="49">
        <v>88</v>
      </c>
      <c r="W25" s="50">
        <f t="shared" si="19"/>
        <v>94</v>
      </c>
      <c r="X25" s="46"/>
      <c r="Y25" s="67">
        <f t="shared" si="20"/>
        <v>6</v>
      </c>
      <c r="Z25" s="46"/>
      <c r="AA25" s="51">
        <f>SUM([2]July24!AY39,[2]Aug24!AY39,[2]Sep24!AY39,[2]Oct24!AY39,[2]Nov24!AY39,[2]Dec24!AY39,[2]Jan25!AY39,[2]Feb25!AY39,[2]Mar25!AY39,[2]Apr25!AY39,[2]May25!AY39,[2]Jun25!AY39,[2]Spare!AA60)</f>
        <v>7</v>
      </c>
      <c r="AB25" s="51">
        <f>SUM([2]July24!AZ39,[2]Aug24!AZ39,[2]Sep24!AZ39,[2]Oct24!AZ39,[2]Nov24!AZ39,[2]Dec24!AZ39,[2]Jan25!AZ39,[2]Feb25!AZ39,[2]Mar25!AZ39,[2]Apr25!AZ39,[2]May25!AZ39,[2]Jun25!AZ39,[2]Spare!AB60)</f>
        <v>8</v>
      </c>
      <c r="AC25" s="51">
        <f>SUM([2]July24!BA39,[2]Aug24!BA39,[2]Sep24!BA39,[2]Oct24!BA39,[2]Nov24!BA39,[2]Dec24!BA39,[2]Jan25!BA39,[2]Feb25!BA39,[2]Mar25!BA39,[2]Apr25!BA39,[2]May25!BA39,[2]Jun25!BA39,[2]Spare!AC60)</f>
        <v>0</v>
      </c>
      <c r="AD25" s="51">
        <f>SUM([2]July24!BB39,[2]Aug24!BB39,[2]Sep24!BB39,[2]Oct24!BB39,[2]Nov24!BB39,[2]Dec24!BB39,[2]Jan25!BB39,[2]Feb25!BB39,[2]Mar25!BB39,[2]Apr25!BB39,[2]May25!BB39,[2]Jun25!BB39,[2]Spare!AD60)</f>
        <v>2</v>
      </c>
      <c r="AE25" s="51">
        <f>SUM([2]July24!BC39,[2]Aug24!BC39,[2]Sep24!BC39,[2]Oct24!BC39,[2]Nov24!BC39,[2]Dec24!BC39,[2]Jan25!BC39,[2]Feb25!BC39,[2]Mar25!BC39,[2]Apr25!BC39,[2]May25!BC39,[2]Jun25!BC39,[2]Spare!AE60)</f>
        <v>5</v>
      </c>
      <c r="AF25" s="51">
        <f>SUM([2]July24!BD39,[2]Aug24!BD39,[2]Sep24!BD39,[2]Oct24!BD39,[2]Nov24!BD39,[2]Dec24!BD39,[2]Jan25!BD39,[2]Feb25!BD39,[2]Mar25!BD39,[2]Apr25!BD39,[2]May25!BD39,[2]Jun25!BD39,[2]Spare!AF60)</f>
        <v>0</v>
      </c>
      <c r="AG25" s="51">
        <f>SUM([2]July24!BE39,[2]Aug24!BE39,[2]Sep24!BE39,[2]Oct24!BE39,[2]Nov24!BE39,[2]Dec24!BE39,[2]Jan25!BE39,[2]Feb25!BE39,[2]Mar25!BE39,[2]Apr25!BE39,[2]May25!BE39,[2]Jun25!BE39,[2]Spare!AG60)</f>
        <v>7</v>
      </c>
      <c r="AH25" s="51">
        <f>SUM([2]July24!BF39,[2]Aug24!BF39,[2]Sep24!BF39,[2]Oct24!BF39,[2]Nov24!BF39,[2]Dec24!BF39,[2]Jan25!BF39,[2]Feb25!BF39,[2]Mar25!BF39,[2]Apr25!BF39,[2]May25!BF39,[2]Jun25!BF39,[2]Spare!AH60)</f>
        <v>0</v>
      </c>
      <c r="AI25" s="51">
        <f>SUM([2]July24!BG39,[2]Aug24!BG39,[2]Sep24!BG39,[2]Oct24!BG39,[2]Nov24!BG39,[2]Dec24!BG39,[2]Jan25!BG39,[2]Feb25!BG39,[2]Mar25!BG39,[2]Apr25!BG39,[2]May25!BG39,[2]Jun25!BG39,[2]Spare!AI60)</f>
        <v>0</v>
      </c>
      <c r="AJ25" s="52">
        <f>SUM([2]July24!BH39,[2]Aug24!BH39,[2]Sep24!BH39,[2]Oct24!BH39,[2]Nov24!BH39,[2]Dec24!BH39,[2]Jan25!BH39,[2]Feb25!BH39,[2]Mar25!BH39,[2]Apr25!BH39,[2]May25!BH39,[2]Jun25!BH39,[2]Spare!AJ60)</f>
        <v>1</v>
      </c>
      <c r="AN25" s="276"/>
      <c r="AO25" s="276"/>
      <c r="AP25" s="276"/>
    </row>
    <row r="26" spans="1:45" ht="12.75" customHeight="1">
      <c r="A26" s="8" t="s">
        <v>74</v>
      </c>
      <c r="B26" s="4" t="s">
        <v>75</v>
      </c>
      <c r="C26" s="7"/>
      <c r="D26" s="272">
        <f>IF(W26&gt;84,6,5)</f>
        <v>5</v>
      </c>
      <c r="E26" s="188">
        <f>SUM([2]July24!D40,[2]Aug24!D40,[2]Sep24!D40,[2]Oct24!D40,[2]Nov24!D40,[2]Dec24!D40,[2]Jan25!D40,[2]Feb25!D40,[2]Mar25!D40,[2]Apr25!D40,[2]May25!D40,[2]Jun25!D40,[2]Spare!D60)</f>
        <v>0</v>
      </c>
      <c r="F26" s="188">
        <f>SUM([2]July24!E40,[2]Aug24!E40,[2]Sep24!E40,[2]Oct24!E40,[2]Nov24!E40,[2]Dec24!E40,[2]Jan25!E40,[2]Feb25!E40,[2]Mar25!E40,[2]Apr25!E40,[2]May25!E40,[2]Jun25!E40,[2]Spare!E60)</f>
        <v>0</v>
      </c>
      <c r="G26" s="188">
        <f>SUM([2]July24!F40,[2]Aug24!F40,[2]Sep24!F40,[2]Oct24!F40,[2]Nov24!F40,[2]Dec24!F40,[2]Jan25!F40,[2]Feb25!F40,[2]Mar25!F40,[2]Apr25!F40,[2]May25!F40,[2]Jun25!F40,[2]Spare!F60)</f>
        <v>0</v>
      </c>
      <c r="H26" s="188">
        <f>SUM([2]July24!G40,[2]Aug24!G40,[2]Sep24!G40,[2]Oct24!G40,[2]Nov24!G40,[2]Dec24!G40,[2]Jan25!G40,[2]Feb25!G40,[2]Mar25!G40,[2]Apr25!G40,[2]May25!G40,[2]Jun25!G40,[2]Spare!G60)</f>
        <v>0</v>
      </c>
      <c r="I26" s="188">
        <f>SUM([2]July24!H40,[2]Aug24!H40,[2]Sep24!H40,[2]Oct24!H40,[2]Nov24!H40,[2]Dec24!H40,[2]Jan25!H40,[2]Feb25!H40,[2]Mar25!H40,[2]Apr25!H40,[2]May25!H40,[2]Jun25!H40,[2]Spare!H60)</f>
        <v>0</v>
      </c>
      <c r="J26" s="43"/>
      <c r="K26" s="44">
        <v>21</v>
      </c>
      <c r="L26" s="45"/>
      <c r="M26" s="46">
        <f t="shared" si="12"/>
        <v>21</v>
      </c>
      <c r="N26" s="47">
        <f t="shared" si="10"/>
        <v>0</v>
      </c>
      <c r="O26" s="188">
        <f t="shared" si="13"/>
        <v>0</v>
      </c>
      <c r="P26" s="188">
        <f t="shared" si="14"/>
        <v>0</v>
      </c>
      <c r="Q26" s="188">
        <f t="shared" si="15"/>
        <v>0</v>
      </c>
      <c r="R26" s="188">
        <f t="shared" si="16"/>
        <v>0</v>
      </c>
      <c r="S26" s="48">
        <f t="shared" si="17"/>
        <v>0</v>
      </c>
      <c r="T26" s="49">
        <f t="shared" si="21"/>
        <v>0</v>
      </c>
      <c r="U26" s="44"/>
      <c r="V26" s="49">
        <v>61</v>
      </c>
      <c r="W26" s="67">
        <f t="shared" si="19"/>
        <v>61</v>
      </c>
      <c r="X26" s="44"/>
      <c r="Y26" s="50">
        <f t="shared" si="20"/>
        <v>0</v>
      </c>
      <c r="AA26" s="51">
        <f>SUM([2]July24!AY40,[2]Aug24!AY40,[2]Sep24!AY40,[2]Oct24!AY40,[2]Nov24!AY40,[2]Dec24!AY40,[2]Jan25!AY40,[2]Feb25!AY40,[2]Mar25!AY40,[2]Apr25!AY40,[2]May25!AY40,[2]Jun25!AY40,[2]Spare!AA61)</f>
        <v>0</v>
      </c>
      <c r="AB26" s="51">
        <f>SUM([2]July24!AZ40,[2]Aug24!AZ40,[2]Sep24!AZ40,[2]Oct24!AZ40,[2]Nov24!AZ40,[2]Dec24!AZ40,[2]Jan25!AZ40,[2]Feb25!AZ40,[2]Mar25!AZ40,[2]Apr25!AZ40,[2]May25!AZ40,[2]Jun25!AZ40,[2]Spare!AB61)</f>
        <v>0</v>
      </c>
      <c r="AC26" s="51">
        <f>SUM([2]July24!BA40,[2]Aug24!BA40,[2]Sep24!BA40,[2]Oct24!BA40,[2]Nov24!BA40,[2]Dec24!BA40,[2]Jan25!BA40,[2]Feb25!BA40,[2]Mar25!BA40,[2]Apr25!BA40,[2]May25!BA40,[2]Jun25!BA40,[2]Spare!AC61)</f>
        <v>0</v>
      </c>
      <c r="AD26" s="51">
        <f>SUM([2]July24!BB40,[2]Aug24!BB40,[2]Sep24!BB40,[2]Oct24!BB40,[2]Nov24!BB40,[2]Dec24!BB40,[2]Jan25!BB40,[2]Feb25!BB40,[2]Mar25!BB40,[2]Apr25!BB40,[2]May25!BB40,[2]Jun25!BB40,[2]Spare!AD61)</f>
        <v>0</v>
      </c>
      <c r="AE26" s="51">
        <f>SUM([2]July24!BC40,[2]Aug24!BC40,[2]Sep24!BC40,[2]Oct24!BC40,[2]Nov24!BC40,[2]Dec24!BC40,[2]Jan25!BC40,[2]Feb25!BC40,[2]Mar25!BC40,[2]Apr25!BC40,[2]May25!BC40,[2]Jun25!BC40,[2]Spare!AE61)</f>
        <v>0</v>
      </c>
      <c r="AF26" s="51">
        <f>SUM([2]July24!BD40,[2]Aug24!BD40,[2]Sep24!BD40,[2]Oct24!BD40,[2]Nov24!BD40,[2]Dec24!BD40,[2]Jan25!BD40,[2]Feb25!BD40,[2]Mar25!BD40,[2]Apr25!BD40,[2]May25!BD40,[2]Jun25!BD40,[2]Spare!AF61)</f>
        <v>0</v>
      </c>
      <c r="AG26" s="51">
        <f>SUM([2]July24!BE40,[2]Aug24!BE40,[2]Sep24!BE40,[2]Oct24!BE40,[2]Nov24!BE40,[2]Dec24!BE40,[2]Jan25!BE40,[2]Feb25!BE40,[2]Mar25!BE40,[2]Apr25!BE40,[2]May25!BE40,[2]Jun25!BE40,[2]Spare!AG61)</f>
        <v>0</v>
      </c>
      <c r="AH26" s="51">
        <f>SUM([2]July24!BF40,[2]Aug24!BF40,[2]Sep24!BF40,[2]Oct24!BF40,[2]Nov24!BF40,[2]Dec24!BF40,[2]Jan25!BF40,[2]Feb25!BF40,[2]Mar25!BF40,[2]Apr25!BF40,[2]May25!BF40,[2]Jun25!BF40,[2]Spare!AH61)</f>
        <v>0</v>
      </c>
      <c r="AI26" s="51">
        <f>SUM([2]July24!BG40,[2]Aug24!BG40,[2]Sep24!BG40,[2]Oct24!BG40,[2]Nov24!BG40,[2]Dec24!BG40,[2]Jan25!BG40,[2]Feb25!BG40,[2]Mar25!BG40,[2]Apr25!BG40,[2]May25!BG40,[2]Jun25!BG40,[2]Spare!AI61)</f>
        <v>0</v>
      </c>
      <c r="AJ26" s="52">
        <f>SUM([2]July24!BH40,[2]Aug24!BH40,[2]Sep24!BH40,[2]Oct24!BH40,[2]Nov24!BH40,[2]Dec24!BH40,[2]Jan25!BH40,[2]Feb25!BH40,[2]Mar25!BH40,[2]Apr25!BH40,[2]May25!BH40,[2]Jun25!BH40,[2]Spare!AJ61)</f>
        <v>0</v>
      </c>
    </row>
    <row r="27" spans="1:45" ht="12.75" customHeight="1">
      <c r="A27" s="44" t="s">
        <v>76</v>
      </c>
      <c r="B27" s="4" t="s">
        <v>77</v>
      </c>
      <c r="C27" s="4"/>
      <c r="D27" s="273">
        <f>IF(W27&gt;59,5,4)</f>
        <v>4</v>
      </c>
      <c r="E27" s="188">
        <f>SUM([2]July24!D41,[2]Aug24!D41,[2]Sep24!D41,[2]Oct24!D41,[2]Nov24!D41,[2]Dec24!D41,[2]Jan25!D41,[2]Feb25!D41,[2]Mar25!D41,[2]Apr25!D41,[2]May25!D41,[2]Jun25!D41,[2]Spare!D40)</f>
        <v>0</v>
      </c>
      <c r="F27" s="188">
        <f>SUM([2]July24!E41,[2]Aug24!E41,[2]Sep24!E41,[2]Oct24!E41,[2]Nov24!E41,[2]Dec24!E41,[2]Jan25!E41,[2]Feb25!E41,[2]Mar25!E41,[2]Apr25!E41,[2]May25!E41,[2]Jun25!E41,[2]Spare!E40)</f>
        <v>1</v>
      </c>
      <c r="G27" s="188">
        <f>SUM([2]July24!F41,[2]Aug24!F41,[2]Sep24!F41,[2]Oct24!F41,[2]Nov24!F41,[2]Dec24!F41,[2]Jan25!F41,[2]Feb25!F41,[2]Mar25!F41,[2]Apr25!F41,[2]May25!F41,[2]Jun25!F41,[2]Spare!F40)</f>
        <v>11</v>
      </c>
      <c r="H27" s="188">
        <f>SUM([2]July24!G41,[2]Aug24!G41,[2]Sep24!G41,[2]Oct24!G41,[2]Nov24!G41,[2]Dec24!G41,[2]Jan25!G41,[2]Feb25!G41,[2]Mar25!G41,[2]Apr25!G41,[2]May25!G41,[2]Jun25!G41,[2]Spare!G40)</f>
        <v>0</v>
      </c>
      <c r="I27" s="188">
        <f>SUM([2]July24!H41,[2]Aug24!H41,[2]Sep24!H41,[2]Oct24!H41,[2]Nov24!H41,[2]Dec24!H41,[2]Jan25!H41,[2]Feb25!H41,[2]Mar25!H41,[2]Apr25!H41,[2]May25!H41,[2]Jun25!H41,[2]Spare!H40)</f>
        <v>0</v>
      </c>
      <c r="J27" s="54"/>
      <c r="K27" s="44">
        <v>8</v>
      </c>
      <c r="L27" s="45"/>
      <c r="M27" s="46">
        <f t="shared" si="12"/>
        <v>8</v>
      </c>
      <c r="N27" s="47">
        <f t="shared" si="10"/>
        <v>35</v>
      </c>
      <c r="O27" s="188">
        <f t="shared" si="13"/>
        <v>0</v>
      </c>
      <c r="P27" s="188">
        <f t="shared" si="14"/>
        <v>2</v>
      </c>
      <c r="Q27" s="188">
        <f t="shared" si="15"/>
        <v>33</v>
      </c>
      <c r="R27" s="188">
        <f t="shared" si="16"/>
        <v>0</v>
      </c>
      <c r="S27" s="48">
        <f t="shared" si="17"/>
        <v>0</v>
      </c>
      <c r="T27" s="49">
        <f t="shared" si="21"/>
        <v>0</v>
      </c>
      <c r="U27" s="44"/>
      <c r="V27" s="44">
        <v>37</v>
      </c>
      <c r="W27" s="50">
        <f t="shared" si="19"/>
        <v>48</v>
      </c>
      <c r="X27" s="44"/>
      <c r="Y27" s="50">
        <f t="shared" si="20"/>
        <v>11</v>
      </c>
      <c r="AA27" s="51">
        <f>SUM([2]July24!AY41,[2]Aug24!AY41,[2]Sep24!AY41,[2]Oct24!AY41,[2]Nov24!AY41,[2]Dec24!AY41,[2]Jan25!AY41,[2]Feb25!AY41,[2]Mar25!AY41,[2]Apr25!AY41,[2]May25!AY41,[2]Jun25!AY41,[2]Spare!AA43)</f>
        <v>11</v>
      </c>
      <c r="AB27" s="51">
        <f>SUM([2]July24!AZ41,[2]Aug24!AZ41,[2]Sep24!AZ41,[2]Oct24!AZ41,[2]Nov24!AZ41,[2]Dec24!AZ41,[2]Jan25!AZ41,[2]Feb25!AZ41,[2]Mar25!AZ41,[2]Apr25!AZ41,[2]May25!AZ41,[2]Jun25!AZ41,[2]Spare!AB43)</f>
        <v>6</v>
      </c>
      <c r="AC27" s="51">
        <f>SUM([2]July24!BA41,[2]Aug24!BA41,[2]Sep24!BA41,[2]Oct24!BA41,[2]Nov24!BA41,[2]Dec24!BA41,[2]Jan25!BA41,[2]Feb25!BA41,[2]Mar25!BA41,[2]Apr25!BA41,[2]May25!BA41,[2]Jun25!BA41,[2]Spare!AC43)</f>
        <v>0</v>
      </c>
      <c r="AD27" s="51">
        <f>SUM([2]July24!BB41,[2]Aug24!BB41,[2]Sep24!BB41,[2]Oct24!BB41,[2]Nov24!BB41,[2]Dec24!BB41,[2]Jan25!BB41,[2]Feb25!BB41,[2]Mar25!BB41,[2]Apr25!BB41,[2]May25!BB41,[2]Jun25!BB41,[2]Spare!AD43)</f>
        <v>9</v>
      </c>
      <c r="AE27" s="51">
        <f>SUM([2]July24!BC41,[2]Aug24!BC41,[2]Sep24!BC41,[2]Oct24!BC41,[2]Nov24!BC41,[2]Dec24!BC41,[2]Jan25!BC41,[2]Feb25!BC41,[2]Mar25!BC41,[2]Apr25!BC41,[2]May25!BC41,[2]Jun25!BC41,[2]Spare!AE43)</f>
        <v>0</v>
      </c>
      <c r="AF27" s="51">
        <f>SUM([2]July24!BD41,[2]Aug24!BD41,[2]Sep24!BD41,[2]Oct24!BD41,[2]Nov24!BD41,[2]Dec24!BD41,[2]Jan25!BD41,[2]Feb25!BD41,[2]Mar25!BD41,[2]Apr25!BD41,[2]May25!BD41,[2]Jun25!BD41,[2]Spare!AF43)</f>
        <v>0</v>
      </c>
      <c r="AG27" s="51">
        <f>SUM([2]July24!BE41,[2]Aug24!BE41,[2]Sep24!BE41,[2]Oct24!BE41,[2]Nov24!BE41,[2]Dec24!BE41,[2]Jan25!BE41,[2]Feb25!BE41,[2]Mar25!BE41,[2]Apr25!BE41,[2]May25!BE41,[2]Jun25!BE41,[2]Spare!AG43)</f>
        <v>3</v>
      </c>
      <c r="AH27" s="51">
        <f>SUM([2]July24!BF41,[2]Aug24!BF41,[2]Sep24!BF41,[2]Oct24!BF41,[2]Nov24!BF41,[2]Dec24!BF41,[2]Jan25!BF41,[2]Feb25!BF41,[2]Mar25!BF41,[2]Apr25!BF41,[2]May25!BF41,[2]Jun25!BF41,[2]Spare!AH43)</f>
        <v>0</v>
      </c>
      <c r="AI27" s="51">
        <f>SUM([2]July24!BG41,[2]Aug24!BG41,[2]Sep24!BG41,[2]Oct24!BG41,[2]Nov24!BG41,[2]Dec24!BG41,[2]Jan25!BG41,[2]Feb25!BG41,[2]Mar25!BG41,[2]Apr25!BG41,[2]May25!BG41,[2]Jun25!BG41,[2]Spare!AI43)</f>
        <v>3</v>
      </c>
      <c r="AJ27" s="52">
        <f>SUM([2]July24!BH41,[2]Aug24!BH41,[2]Sep24!BH41,[2]Oct24!BH41,[2]Nov24!BH41,[2]Dec24!BH41,[2]Jan25!BH41,[2]Feb25!BH41,[2]Mar25!BH41,[2]Apr25!BH41,[2]May25!BH41,[2]Jun25!BH41,[2]Spare!AJ43)</f>
        <v>3</v>
      </c>
    </row>
    <row r="28" spans="1:45" ht="12.75" customHeight="1">
      <c r="A28" s="8" t="s">
        <v>78</v>
      </c>
      <c r="B28" s="4" t="s">
        <v>79</v>
      </c>
      <c r="C28" s="217" t="s">
        <v>73</v>
      </c>
      <c r="D28" s="270" t="s">
        <v>226</v>
      </c>
      <c r="E28" s="188">
        <f>SUM([2]July24!D42,[2]Aug24!D42,[2]Sep24!D42,[2]Oct24!D42,[2]Nov24!D42,[2]Dec24!D42,[2]Jan25!D42,[2]Feb25!D42,[2]Mar25!D42,[2]Apr25!D42,[2]May25!D42,[2]Jun25!D42,[2]Spare!D59)</f>
        <v>0</v>
      </c>
      <c r="F28" s="188">
        <f>SUM([2]July24!E42,[2]Aug24!E42,[2]Sep24!E42,[2]Oct24!E42,[2]Nov24!E42,[2]Dec24!E42,[2]Jan25!E42,[2]Feb25!E42,[2]Mar25!E42,[2]Apr25!E42,[2]May25!E42,[2]Jun25!E42,[2]Spare!E59)</f>
        <v>1</v>
      </c>
      <c r="G28" s="188">
        <f>SUM([2]July24!F42,[2]Aug24!F42,[2]Sep24!F42,[2]Oct24!F42,[2]Nov24!F42,[2]Dec24!F42,[2]Jan25!F42,[2]Feb25!F42,[2]Mar25!F42,[2]Apr25!F42,[2]May25!F42,[2]Jun25!F42,[2]Spare!F59)</f>
        <v>0</v>
      </c>
      <c r="H28" s="188">
        <f>SUM([2]July24!G42,[2]Aug24!G42,[2]Sep24!G42,[2]Oct24!G42,[2]Nov24!G42,[2]Dec24!G42,[2]Jan25!G42,[2]Feb25!G42,[2]Mar25!G42,[2]Apr25!G42,[2]May25!G42,[2]Jun25!G42,[2]Spare!G59)</f>
        <v>0</v>
      </c>
      <c r="I28" s="188">
        <f>SUM([2]July24!H42,[2]Aug24!H42,[2]Sep24!H42,[2]Oct24!H42,[2]Nov24!H42,[2]Dec24!H42,[2]Jan25!H42,[2]Feb25!H42,[2]Mar25!H42,[2]Apr25!H42,[2]May25!H42,[2]Jun25!H42,[2]Spare!H59)</f>
        <v>0</v>
      </c>
      <c r="J28" s="69" t="s">
        <v>23</v>
      </c>
      <c r="K28" s="44">
        <v>116</v>
      </c>
      <c r="L28" s="45"/>
      <c r="M28" s="46">
        <f t="shared" si="12"/>
        <v>116</v>
      </c>
      <c r="N28" s="47">
        <f t="shared" si="10"/>
        <v>2</v>
      </c>
      <c r="O28" s="188">
        <f t="shared" si="13"/>
        <v>0</v>
      </c>
      <c r="P28" s="188">
        <f t="shared" si="14"/>
        <v>2</v>
      </c>
      <c r="Q28" s="188">
        <f t="shared" si="15"/>
        <v>0</v>
      </c>
      <c r="R28" s="188">
        <f t="shared" si="16"/>
        <v>0</v>
      </c>
      <c r="S28" s="48">
        <f t="shared" si="17"/>
        <v>0</v>
      </c>
      <c r="T28" s="49">
        <f t="shared" si="21"/>
        <v>0</v>
      </c>
      <c r="U28" s="44"/>
      <c r="V28" s="44">
        <v>104</v>
      </c>
      <c r="W28" s="50">
        <f t="shared" si="19"/>
        <v>104</v>
      </c>
      <c r="X28" s="44"/>
      <c r="Y28" s="50">
        <f t="shared" si="20"/>
        <v>0</v>
      </c>
      <c r="AA28" s="51">
        <f>SUM([2]July24!AY42,[2]Aug24!AY42,[2]Sep24!AY42,[2]Oct24!AY42,[2]Nov24!AY42,[2]Dec24!AY42,[2]Jan25!AY42,[2]Feb25!AY42,[2]Mar25!AY42,[2]Apr25!AY42,[2]May25!AY42,[2]Jun25!AY42,[2]Spare!AA60)</f>
        <v>0</v>
      </c>
      <c r="AB28" s="51">
        <f>SUM([2]July24!AZ42,[2]Aug24!AZ42,[2]Sep24!AZ42,[2]Oct24!AZ42,[2]Nov24!AZ42,[2]Dec24!AZ42,[2]Jan25!AZ42,[2]Feb25!AZ42,[2]Mar25!AZ42,[2]Apr25!AZ42,[2]May25!AZ42,[2]Jun25!AZ42,[2]Spare!AB60)</f>
        <v>0</v>
      </c>
      <c r="AC28" s="51">
        <f>SUM([2]July24!BA42,[2]Aug24!BA42,[2]Sep24!BA42,[2]Oct24!BA42,[2]Nov24!BA42,[2]Dec24!BA42,[2]Jan25!BA42,[2]Feb25!BA42,[2]Mar25!BA42,[2]Apr25!BA42,[2]May25!BA42,[2]Jun25!BA42,[2]Spare!AC60)</f>
        <v>0</v>
      </c>
      <c r="AD28" s="51">
        <f>SUM([2]July24!BB42,[2]Aug24!BB42,[2]Sep24!BB42,[2]Oct24!BB42,[2]Nov24!BB42,[2]Dec24!BB42,[2]Jan25!BB42,[2]Feb25!BB42,[2]Mar25!BB42,[2]Apr25!BB42,[2]May25!BB42,[2]Jun25!BB42,[2]Spare!AD60)</f>
        <v>0</v>
      </c>
      <c r="AE28" s="51">
        <f>SUM([2]July24!BC42,[2]Aug24!BC42,[2]Sep24!BC42,[2]Oct24!BC42,[2]Nov24!BC42,[2]Dec24!BC42,[2]Jan25!BC42,[2]Feb25!BC42,[2]Mar25!BC42,[2]Apr25!BC42,[2]May25!BC42,[2]Jun25!BC42,[2]Spare!AE60)</f>
        <v>0</v>
      </c>
      <c r="AF28" s="51">
        <f>SUM([2]July24!BD42,[2]Aug24!BD42,[2]Sep24!BD42,[2]Oct24!BD42,[2]Nov24!BD42,[2]Dec24!BD42,[2]Jan25!BD42,[2]Feb25!BD42,[2]Mar25!BD42,[2]Apr25!BD42,[2]May25!BD42,[2]Jun25!BD42,[2]Spare!AF60)</f>
        <v>0</v>
      </c>
      <c r="AG28" s="51">
        <f>SUM([2]July24!BE42,[2]Aug24!BE42,[2]Sep24!BE42,[2]Oct24!BE42,[2]Nov24!BE42,[2]Dec24!BE42,[2]Jan25!BE42,[2]Feb25!BE42,[2]Mar25!BE42,[2]Apr25!BE42,[2]May25!BE42,[2]Jun25!BE42,[2]Spare!AG60)</f>
        <v>0</v>
      </c>
      <c r="AH28" s="51">
        <f>SUM([2]July24!BF42,[2]Aug24!BF42,[2]Sep24!BF42,[2]Oct24!BF42,[2]Nov24!BF42,[2]Dec24!BF42,[2]Jan25!BF42,[2]Feb25!BF42,[2]Mar25!BF42,[2]Apr25!BF42,[2]May25!BF42,[2]Jun25!BF42,[2]Spare!AH60)</f>
        <v>2</v>
      </c>
      <c r="AI28" s="51">
        <f>SUM([2]July24!BG42,[2]Aug24!BG42,[2]Sep24!BG42,[2]Oct24!BG42,[2]Nov24!BG42,[2]Dec24!BG42,[2]Jan25!BG42,[2]Feb25!BG42,[2]Mar25!BG42,[2]Apr25!BG42,[2]May25!BG42,[2]Jun25!BG42,[2]Spare!AI60)</f>
        <v>0</v>
      </c>
      <c r="AJ28" s="52">
        <f>SUM([2]July24!BH42,[2]Aug24!BH42,[2]Sep24!BH42,[2]Oct24!BH42,[2]Nov24!BH42,[2]Dec24!BH42,[2]Jan25!BH42,[2]Feb25!BH42,[2]Mar25!BH42,[2]Apr25!BH42,[2]May25!BH42,[2]Jun25!BH42,[2]Spare!AJ60)</f>
        <v>0</v>
      </c>
    </row>
    <row r="29" spans="1:45" ht="12.75" customHeight="1">
      <c r="A29" s="8" t="s">
        <v>80</v>
      </c>
      <c r="B29" s="4" t="s">
        <v>81</v>
      </c>
      <c r="C29" s="4"/>
      <c r="D29" s="273">
        <f>IF(W29&gt;59,5,4)</f>
        <v>4</v>
      </c>
      <c r="E29" s="188">
        <f>SUM([2]July24!D44,[2]Aug24!D44,[2]Sep24!D44,[2]Oct24!D44,[2]Nov24!D44,[2]Dec24!D44,[2]Jan25!D44,[2]Feb25!D44,[2]Mar25!D44,[2]Apr25!D44,[2]May25!D44,[2]Jun25!D44,[2]Spare!D61)</f>
        <v>0</v>
      </c>
      <c r="F29" s="188">
        <f>SUM([2]July24!E44,[2]Aug24!E44,[2]Sep24!E44,[2]Oct24!E44,[2]Nov24!E44,[2]Dec24!E44,[2]Jan25!E44,[2]Feb25!E44,[2]Mar25!E44,[2]Apr25!E44,[2]May25!E44,[2]Jun25!E44,[2]Spare!E61)</f>
        <v>1</v>
      </c>
      <c r="G29" s="188">
        <f>SUM([2]July24!F44,[2]Aug24!F44,[2]Sep24!F44,[2]Oct24!F44,[2]Nov24!F44,[2]Dec24!F44,[2]Jan25!F44,[2]Feb25!F44,[2]Mar25!F44,[2]Apr25!F44,[2]May25!F44,[2]Jun25!F44,[2]Spare!F61)</f>
        <v>5</v>
      </c>
      <c r="H29" s="188">
        <f>SUM([2]July24!G44,[2]Aug24!G44,[2]Sep24!G44,[2]Oct24!G44,[2]Nov24!G44,[2]Dec24!G44,[2]Jan25!G44,[2]Feb25!G44,[2]Mar25!G44,[2]Apr25!G44,[2]May25!G44,[2]Jun25!G44,[2]Spare!G61)</f>
        <v>0</v>
      </c>
      <c r="I29" s="188">
        <f>SUM([2]July24!H44,[2]Aug24!H44,[2]Sep24!H44,[2]Oct24!H44,[2]Nov24!H44,[2]Dec24!H44,[2]Jan25!H44,[2]Feb25!H44,[2]Mar25!H44,[2]Apr25!H44,[2]May25!H44,[2]Jun25!H44,[2]Spare!H61)</f>
        <v>0</v>
      </c>
      <c r="J29" s="63"/>
      <c r="K29" s="44">
        <v>11</v>
      </c>
      <c r="L29" s="45"/>
      <c r="M29" s="46">
        <f>SUM(K29:L29)</f>
        <v>11</v>
      </c>
      <c r="N29" s="55">
        <f>SUM(O29:S29)</f>
        <v>17</v>
      </c>
      <c r="O29" s="188">
        <f>E29*1</f>
        <v>0</v>
      </c>
      <c r="P29" s="188">
        <f>F29*2</f>
        <v>2</v>
      </c>
      <c r="Q29" s="188">
        <f>G29*3</f>
        <v>15</v>
      </c>
      <c r="R29" s="188">
        <f>H29*4</f>
        <v>0</v>
      </c>
      <c r="S29" s="48">
        <f>I29*2</f>
        <v>0</v>
      </c>
      <c r="T29" s="49">
        <f>L29*2</f>
        <v>0</v>
      </c>
      <c r="U29" s="44"/>
      <c r="V29" s="49">
        <v>34</v>
      </c>
      <c r="W29" s="50">
        <f t="shared" si="19"/>
        <v>39</v>
      </c>
      <c r="Y29" s="50">
        <f>G29+H29</f>
        <v>5</v>
      </c>
      <c r="AA29" s="51">
        <f>SUM([2]July24!AY44,[2]Aug24!AY44,[2]Sep24!AY44,[2]Oct24!AY44,[2]Nov24!AY44,[2]Dec24!AY44,[2]Jan25!AY44,[2]Feb25!AY44,[2]Mar25!AY44,[2]Apr25!AY44,[2]May25!AY44,[2]Jun25!AY44,[2]Spare!AA55)</f>
        <v>0</v>
      </c>
      <c r="AB29" s="51">
        <f>SUM([2]July24!AZ44,[2]Aug24!AZ44,[2]Sep24!AZ44,[2]Oct24!AZ44,[2]Nov24!AZ44,[2]Dec24!AZ44,[2]Jan25!AZ44,[2]Feb25!AZ44,[2]Mar25!AZ44,[2]Apr25!AZ44,[2]May25!AZ44,[2]Jun25!AZ44,[2]Spare!AB55)</f>
        <v>6</v>
      </c>
      <c r="AC29" s="51">
        <f>SUM([2]July24!BA44,[2]Aug24!BA44,[2]Sep24!BA44,[2]Oct24!BA44,[2]Nov24!BA44,[2]Dec24!BA44,[2]Jan25!BA44,[2]Feb25!BA44,[2]Mar25!BA44,[2]Apr25!BA44,[2]May25!BA44,[2]Jun25!BA44,[2]Spare!AC55)</f>
        <v>3</v>
      </c>
      <c r="AD29" s="51">
        <f>SUM([2]July24!BB44,[2]Aug24!BB44,[2]Sep24!BB44,[2]Oct24!BB44,[2]Nov24!BB44,[2]Dec24!BB44,[2]Jan25!BB44,[2]Feb25!BB44,[2]Mar25!BB44,[2]Apr25!BB44,[2]May25!BB44,[2]Jun25!BB44,[2]Spare!AD55)</f>
        <v>0</v>
      </c>
      <c r="AE29" s="51">
        <f>SUM([2]July24!BC44,[2]Aug24!BC44,[2]Sep24!BC44,[2]Oct24!BC44,[2]Nov24!BC44,[2]Dec24!BC44,[2]Jan25!BC44,[2]Feb25!BC44,[2]Mar25!BC44,[2]Apr25!BC44,[2]May25!BC44,[2]Jun25!BC44,[2]Spare!AE55)</f>
        <v>3</v>
      </c>
      <c r="AF29" s="51">
        <f>SUM([2]July24!BD44,[2]Aug24!BD44,[2]Sep24!BD44,[2]Oct24!BD44,[2]Nov24!BD44,[2]Dec24!BD44,[2]Jan25!BD44,[2]Feb25!BD44,[2]Mar25!BD44,[2]Apr25!BD44,[2]May25!BD44,[2]Jun25!BD44,[2]Spare!AF55)</f>
        <v>0</v>
      </c>
      <c r="AG29" s="51">
        <f>SUM([2]July24!BE44,[2]Aug24!BE44,[2]Sep24!BE44,[2]Oct24!BE44,[2]Nov24!BE44,[2]Dec24!BE44,[2]Jan25!BE44,[2]Feb25!BE44,[2]Mar25!BE44,[2]Apr25!BE44,[2]May25!BE44,[2]Jun25!BE44,[2]Spare!AG55)</f>
        <v>2</v>
      </c>
      <c r="AH29" s="51">
        <f>SUM([2]July24!BF44,[2]Aug24!BF44,[2]Sep24!BF44,[2]Oct24!BF44,[2]Nov24!BF44,[2]Dec24!BF44,[2]Jan25!BF44,[2]Feb25!BF44,[2]Mar25!BF44,[2]Apr25!BF44,[2]May25!BF44,[2]Jun25!BF44,[2]Spare!AH55)</f>
        <v>0</v>
      </c>
      <c r="AI29" s="51">
        <f>SUM([2]July24!BG44,[2]Aug24!BG44,[2]Sep24!BG44,[2]Oct24!BG44,[2]Nov24!BG44,[2]Dec24!BG44,[2]Jan25!BG44,[2]Feb25!BG44,[2]Mar25!BG44,[2]Apr25!BG44,[2]May25!BG44,[2]Jun25!BG44,[2]Spare!AI55)</f>
        <v>0</v>
      </c>
      <c r="AJ29" s="52">
        <f>SUM([2]July24!BH44,[2]Aug24!BH44,[2]Sep24!BH44,[2]Oct24!BH44,[2]Nov24!BH44,[2]Dec24!BH44,[2]Jan25!BH44,[2]Feb25!BH44,[2]Mar25!BH44,[2]Apr25!BH44,[2]May25!BH44,[2]Jun25!BH44,[2]Spare!AJ55)</f>
        <v>3</v>
      </c>
    </row>
    <row r="30" spans="1:45" ht="12.75" customHeight="1">
      <c r="A30" s="8" t="s">
        <v>82</v>
      </c>
      <c r="B30" s="4" t="s">
        <v>83</v>
      </c>
      <c r="C30" s="4"/>
      <c r="D30" s="273">
        <f>IF(W30&gt;59,5,4)</f>
        <v>4</v>
      </c>
      <c r="E30" s="188">
        <f>SUM([2]July24!D45,[2]Aug24!D45,[2]Sep24!D45,[2]Oct24!D45,[2]Nov24!D45,[2]Dec24!D45,[2]Jan25!D45,[2]Feb25!D45,[2]Mar25!D45,[2]Apr25!D45,[2]May25!D45,[2]Jun25!D45,[2]Spare!D66)</f>
        <v>0</v>
      </c>
      <c r="F30" s="188">
        <f>SUM([2]July24!E45,[2]Aug24!E45,[2]Sep24!E45,[2]Oct24!E45,[2]Nov24!E45,[2]Dec24!E45,[2]Jan25!E45,[2]Feb25!E45,[2]Mar25!E45,[2]Apr25!E45,[2]May25!E45,[2]Jun25!E45,[2]Spare!E66)</f>
        <v>0</v>
      </c>
      <c r="G30" s="188">
        <f>SUM([2]July24!F45,[2]Aug24!F45,[2]Sep24!F45,[2]Oct24!F45,[2]Nov24!F45,[2]Dec24!F45,[2]Jan25!F45,[2]Feb25!F45,[2]Mar25!F45,[2]Apr25!F45,[2]May25!F45,[2]Jun25!F45,[2]Spare!F66)</f>
        <v>13</v>
      </c>
      <c r="H30" s="188">
        <f>SUM([2]July24!G45,[2]Aug24!G45,[2]Sep24!G45,[2]Oct24!G45,[2]Nov24!G45,[2]Dec24!G45,[2]Jan25!G45,[2]Feb25!G45,[2]Mar25!G45,[2]Apr25!G45,[2]May25!G45,[2]Jun25!G45,[2]Spare!G66)</f>
        <v>1</v>
      </c>
      <c r="I30" s="188">
        <f>SUM([2]July24!H45,[2]Aug24!H45,[2]Sep24!H45,[2]Oct24!H45,[2]Nov24!H45,[2]Dec24!H45,[2]Jan25!H45,[2]Feb25!H45,[2]Mar25!H45,[2]Apr25!H45,[2]May25!H45,[2]Jun25!H45,[2]Spare!H66)</f>
        <v>3</v>
      </c>
      <c r="J30" s="43"/>
      <c r="K30" s="44">
        <v>77</v>
      </c>
      <c r="L30" s="45">
        <v>36</v>
      </c>
      <c r="M30" s="46">
        <f>SUM(K30:L30)</f>
        <v>113</v>
      </c>
      <c r="N30" s="47">
        <f>SUM(O30:S30)</f>
        <v>49</v>
      </c>
      <c r="O30" s="188">
        <f>E30*1</f>
        <v>0</v>
      </c>
      <c r="P30" s="188">
        <f>F30*2</f>
        <v>0</v>
      </c>
      <c r="Q30" s="188">
        <f>G30*3</f>
        <v>39</v>
      </c>
      <c r="R30" s="188">
        <f>H30*4</f>
        <v>4</v>
      </c>
      <c r="S30" s="48">
        <f>I30*2</f>
        <v>6</v>
      </c>
      <c r="T30" s="49">
        <f>L30*2</f>
        <v>72</v>
      </c>
      <c r="U30" s="44"/>
      <c r="V30" s="44">
        <v>29</v>
      </c>
      <c r="W30" s="50">
        <f t="shared" si="19"/>
        <v>43</v>
      </c>
      <c r="X30" s="44"/>
      <c r="Y30" s="50">
        <f>G30+H30</f>
        <v>14</v>
      </c>
      <c r="AA30" s="51">
        <f>SUM([2]July24!AY45,[2]Aug24!AY45,[2]Sep24!AY45,[2]Oct24!AY45,[2]Nov24!AY45,[2]Dec24!AY45,[2]Jan25!AY45,[2]Feb25!AY45,[2]Mar25!AY45,[2]Apr25!AY45,[2]May25!AY45,[2]Jun25!AY45,[2]Spare!AA68)</f>
        <v>0</v>
      </c>
      <c r="AB30" s="51">
        <f>SUM([2]July24!AZ45,[2]Aug24!AZ45,[2]Sep24!AZ45,[2]Oct24!AZ45,[2]Nov24!AZ45,[2]Dec24!AZ45,[2]Jan25!AZ45,[2]Feb25!AZ45,[2]Mar25!AZ45,[2]Apr25!AZ45,[2]May25!AZ45,[2]Jun25!AZ45,[2]Spare!AB68)</f>
        <v>15</v>
      </c>
      <c r="AC30" s="51">
        <f>SUM([2]July24!BA45,[2]Aug24!BA45,[2]Sep24!BA45,[2]Oct24!BA45,[2]Nov24!BA45,[2]Dec24!BA45,[2]Jan25!BA45,[2]Feb25!BA45,[2]Mar25!BA45,[2]Apr25!BA45,[2]May25!BA45,[2]Jun25!BA45,[2]Spare!AC68)</f>
        <v>3</v>
      </c>
      <c r="AD30" s="51">
        <f>SUM([2]July24!BB45,[2]Aug24!BB45,[2]Sep24!BB45,[2]Oct24!BB45,[2]Nov24!BB45,[2]Dec24!BB45,[2]Jan25!BB45,[2]Feb25!BB45,[2]Mar25!BB45,[2]Apr25!BB45,[2]May25!BB45,[2]Jun25!BB45,[2]Spare!AD68)</f>
        <v>3</v>
      </c>
      <c r="AE30" s="51">
        <f>SUM([2]July24!BC45,[2]Aug24!BC45,[2]Sep24!BC45,[2]Oct24!BC45,[2]Nov24!BC45,[2]Dec24!BC45,[2]Jan25!BC45,[2]Feb25!BC45,[2]Mar25!BC45,[2]Apr25!BC45,[2]May25!BC45,[2]Jun25!BC45,[2]Spare!AE68)</f>
        <v>0</v>
      </c>
      <c r="AF30" s="51">
        <f>SUM([2]July24!BD45,[2]Aug24!BD45,[2]Sep24!BD45,[2]Oct24!BD45,[2]Nov24!BD45,[2]Dec24!BD45,[2]Jan25!BD45,[2]Feb25!BD45,[2]Mar25!BD45,[2]Apr25!BD45,[2]May25!BD45,[2]Jun25!BD45,[2]Spare!AF68)</f>
        <v>0</v>
      </c>
      <c r="AG30" s="51">
        <f>SUM([2]July24!BE45,[2]Aug24!BE45,[2]Sep24!BE45,[2]Oct24!BE45,[2]Nov24!BE45,[2]Dec24!BE45,[2]Jan25!BE45,[2]Feb25!BE45,[2]Mar25!BE45,[2]Apr25!BE45,[2]May25!BE45,[2]Jun25!BE45,[2]Spare!AG68)</f>
        <v>22</v>
      </c>
      <c r="AH30" s="51">
        <f>SUM([2]July24!BF45,[2]Aug24!BF45,[2]Sep24!BF45,[2]Oct24!BF45,[2]Nov24!BF45,[2]Dec24!BF45,[2]Jan25!BF45,[2]Feb25!BF45,[2]Mar25!BF45,[2]Apr25!BF45,[2]May25!BF45,[2]Jun25!BF45,[2]Spare!AH68)</f>
        <v>0</v>
      </c>
      <c r="AI30" s="51">
        <f>SUM([2]July24!BG45,[2]Aug24!BG45,[2]Sep24!BG45,[2]Oct24!BG45,[2]Nov24!BG45,[2]Dec24!BG45,[2]Jan25!BG45,[2]Feb25!BG45,[2]Mar25!BG45,[2]Apr25!BG45,[2]May25!BG45,[2]Jun25!BG45,[2]Spare!AI68)</f>
        <v>0</v>
      </c>
      <c r="AJ30" s="52">
        <f>SUM([2]July24!BH45,[2]Aug24!BH45,[2]Sep24!BH45,[2]Oct24!BH45,[2]Nov24!BH45,[2]Dec24!BH45,[2]Jan25!BH45,[2]Feb25!BH45,[2]Mar25!BH45,[2]Apr25!BH45,[2]May25!BH45,[2]Jun25!BH45,[2]Spare!AJ68)</f>
        <v>0</v>
      </c>
      <c r="AN30" s="276"/>
      <c r="AO30" s="276"/>
      <c r="AP30" s="276"/>
    </row>
    <row r="31" spans="1:45" ht="12.75" customHeight="1">
      <c r="A31" s="44" t="s">
        <v>84</v>
      </c>
      <c r="B31" s="19" t="s">
        <v>85</v>
      </c>
      <c r="C31" s="185"/>
      <c r="D31" s="272">
        <v>5</v>
      </c>
      <c r="E31" s="188">
        <f>SUM([2]July24!D46,[2]Aug24!D46,[2]Sep24!D46,[2]Oct24!D46,[2]Nov24!D46,[2]Dec24!D46,[2]Jan25!D46,[2]Feb25!D46,[2]Mar25!D46,[2]Apr25!D46,[2]May25!D46,[2]Jun25!D46,[2]Spare!D59)</f>
        <v>3</v>
      </c>
      <c r="F31" s="188">
        <f>SUM([2]July24!E46,[2]Aug24!E46,[2]Sep24!E46,[2]Oct24!E46,[2]Nov24!E46,[2]Dec24!E46,[2]Jan25!E46,[2]Feb25!E46,[2]Mar25!E46,[2]Apr25!E46,[2]May25!E46,[2]Jun25!E46,[2]Spare!E59)</f>
        <v>0</v>
      </c>
      <c r="G31" s="188">
        <f>SUM([2]July24!F46,[2]Aug24!F46,[2]Sep24!F46,[2]Oct24!F46,[2]Nov24!F46,[2]Dec24!F46,[2]Jan25!F46,[2]Feb25!F46,[2]Mar25!F46,[2]Apr25!F46,[2]May25!F46,[2]Jun25!F46,[2]Spare!F59)</f>
        <v>4</v>
      </c>
      <c r="H31" s="188">
        <f>SUM([2]July24!G46,[2]Aug24!G46,[2]Sep24!G46,[2]Oct24!G46,[2]Nov24!G46,[2]Dec24!G46,[2]Jan25!G46,[2]Feb25!G46,[2]Mar25!G46,[2]Apr25!G46,[2]May25!G46,[2]Jun25!G46,[2]Spare!G59)</f>
        <v>3</v>
      </c>
      <c r="I31" s="188">
        <f>SUM([2]July24!H46,[2]Aug24!H46,[2]Sep24!H46,[2]Oct24!H46,[2]Nov24!H46,[2]Dec24!H46,[2]Jan25!H46,[2]Feb25!H46,[2]Mar25!H46,[2]Apr25!H46,[2]May25!H46,[2]Jun25!H46,[2]Spare!H59)</f>
        <v>0</v>
      </c>
      <c r="J31" s="62"/>
      <c r="K31" s="44">
        <v>17</v>
      </c>
      <c r="L31" s="45"/>
      <c r="M31" s="46">
        <f>SUM(K31:L31)</f>
        <v>17</v>
      </c>
      <c r="N31" s="47">
        <f>SUM(O31:S31)</f>
        <v>27</v>
      </c>
      <c r="O31" s="188">
        <f>E31*1</f>
        <v>3</v>
      </c>
      <c r="P31" s="188">
        <f>F31*2</f>
        <v>0</v>
      </c>
      <c r="Q31" s="188">
        <f>G31*3</f>
        <v>12</v>
      </c>
      <c r="R31" s="188">
        <f>H31*4</f>
        <v>12</v>
      </c>
      <c r="S31" s="48">
        <f>I31*2</f>
        <v>0</v>
      </c>
      <c r="T31" s="49">
        <f>L31*2</f>
        <v>0</v>
      </c>
      <c r="U31" s="44"/>
      <c r="V31" s="49">
        <v>82</v>
      </c>
      <c r="W31" s="50">
        <f>G31+H31+V31</f>
        <v>89</v>
      </c>
      <c r="Y31" s="50">
        <f>G31+H31</f>
        <v>7</v>
      </c>
      <c r="AA31" s="51">
        <f>SUM([2]July24!AY46,[2]Aug24!AY46,[2]Sep24!AY46,[2]Oct24!AY46,[2]Nov24!AY46,[2]Dec24!AY46,[2]Jan25!AY46,[2]Feb25!AY46,[2]Mar25!AY46,[2]Apr25!AY46,[2]May25!AY46,[2]Jun25!AY46,[2]Spare!AA64)</f>
        <v>0</v>
      </c>
      <c r="AB31" s="51">
        <f>SUM([2]July24!AZ46,[2]Aug24!AZ46,[2]Sep24!AZ46,[2]Oct24!AZ46,[2]Nov24!AZ46,[2]Dec24!AZ46,[2]Jan25!AZ46,[2]Feb25!AZ46,[2]Mar25!AZ46,[2]Apr25!AZ46,[2]May25!AZ46,[2]Jun25!AZ46,[2]Spare!AB64)</f>
        <v>1</v>
      </c>
      <c r="AC31" s="51">
        <f>SUM([2]July24!BA46,[2]Aug24!BA46,[2]Sep24!BA46,[2]Oct24!BA46,[2]Nov24!BA46,[2]Dec24!BA46,[2]Jan25!BA46,[2]Feb25!BA46,[2]Mar25!BA46,[2]Apr25!BA46,[2]May25!BA46,[2]Jun25!BA46,[2]Spare!AC64)</f>
        <v>0</v>
      </c>
      <c r="AD31" s="51">
        <f>SUM([2]July24!BB46,[2]Aug24!BB46,[2]Sep24!BB46,[2]Oct24!BB46,[2]Nov24!BB46,[2]Dec24!BB46,[2]Jan25!BB46,[2]Feb25!BB46,[2]Mar25!BB46,[2]Apr25!BB46,[2]May25!BB46,[2]Jun25!BB46,[2]Spare!AD64)</f>
        <v>4</v>
      </c>
      <c r="AE31" s="51">
        <f>SUM([2]July24!BC46,[2]Aug24!BC46,[2]Sep24!BC46,[2]Oct24!BC46,[2]Nov24!BC46,[2]Dec24!BC46,[2]Jan25!BC46,[2]Feb25!BC46,[2]Mar25!BC46,[2]Apr25!BC46,[2]May25!BC46,[2]Jun25!BC46,[2]Spare!AE64)</f>
        <v>0</v>
      </c>
      <c r="AF31" s="51">
        <f>SUM([2]July24!BD46,[2]Aug24!BD46,[2]Sep24!BD46,[2]Oct24!BD46,[2]Nov24!BD46,[2]Dec24!BD46,[2]Jan25!BD46,[2]Feb25!BD46,[2]Mar25!BD46,[2]Apr25!BD46,[2]May25!BD46,[2]Jun25!BD46,[2]Spare!AF64)</f>
        <v>0</v>
      </c>
      <c r="AG31" s="51">
        <f>SUM([2]July24!BE46,[2]Aug24!BE46,[2]Sep24!BE46,[2]Oct24!BE46,[2]Nov24!BE46,[2]Dec24!BE46,[2]Jan25!BE46,[2]Feb25!BE46,[2]Mar25!BE46,[2]Apr25!BE46,[2]May25!BE46,[2]Jun25!BE46,[2]Spare!AG64)</f>
        <v>22</v>
      </c>
      <c r="AH31" s="51">
        <f>SUM([2]July24!BF46,[2]Aug24!BF46,[2]Sep24!BF46,[2]Oct24!BF46,[2]Nov24!BF46,[2]Dec24!BF46,[2]Jan25!BF46,[2]Feb25!BF46,[2]Mar25!BF46,[2]Apr25!BF46,[2]May25!BF46,[2]Jun25!BF46,[2]Spare!AH64)</f>
        <v>0</v>
      </c>
      <c r="AI31" s="51">
        <f>SUM([2]July24!BG46,[2]Aug24!BG46,[2]Sep24!BG46,[2]Oct24!BG46,[2]Nov24!BG46,[2]Dec24!BG46,[2]Jan25!BG46,[2]Feb25!BG46,[2]Mar25!BG46,[2]Apr25!BG46,[2]May25!BG46,[2]Jun25!BG46,[2]Spare!AI64)</f>
        <v>0</v>
      </c>
      <c r="AJ31" s="52">
        <f>SUM([2]July24!BH46,[2]Aug24!BH46,[2]Sep24!BH46,[2]Oct24!BH46,[2]Nov24!BH46,[2]Dec24!BH46,[2]Jan25!BH46,[2]Feb25!BH46,[2]Mar25!BH46,[2]Apr25!BH46,[2]May25!BH46,[2]Jun25!BH46,[2]Spare!AJ64)</f>
        <v>0</v>
      </c>
    </row>
    <row r="32" spans="1:45" ht="12.75" customHeight="1">
      <c r="A32" s="222" t="s">
        <v>86</v>
      </c>
      <c r="B32" s="223" t="s">
        <v>87</v>
      </c>
      <c r="C32" s="224"/>
      <c r="D32" s="273">
        <f>IF(W32&gt;59,5,4)</f>
        <v>4</v>
      </c>
      <c r="E32" s="188">
        <f>SUM([2]July24!D48,[2]Aug24!D48,[2]Sep24!D48,[2]Oct24!D48,[2]Nov24!D48,[2]Dec24!D48,[2]Jan25!D48,[2]Feb25!D48,[2]Mar25!D48,[2]Apr25!D48,[2]May25!D48,[2]Jun25!D48,[2]Spare!D61)</f>
        <v>0</v>
      </c>
      <c r="F32" s="188">
        <f>SUM([2]July24!E48,[2]Aug24!E48,[2]Sep24!E48,[2]Oct24!E48,[2]Nov24!E48,[2]Dec24!E48,[2]Jan25!E48,[2]Feb25!E48,[2]Mar25!E48,[2]Apr25!E48,[2]May25!E48,[2]Jun25!E48,[2]Spare!E61)</f>
        <v>0</v>
      </c>
      <c r="G32" s="188">
        <f>SUM([2]July24!F48,[2]Aug24!F48,[2]Sep24!F48,[2]Oct24!F48,[2]Nov24!F48,[2]Dec24!F48,[2]Jan25!F48,[2]Feb25!F48,[2]Mar25!F48,[2]Apr25!F48,[2]May25!F48,[2]Jun25!F48,[2]Spare!F61)</f>
        <v>0</v>
      </c>
      <c r="H32" s="188">
        <f>SUM([2]July24!G48,[2]Aug24!G48,[2]Sep24!G48,[2]Oct24!G48,[2]Nov24!G48,[2]Dec24!G48,[2]Jan25!G48,[2]Feb25!G48,[2]Mar25!G48,[2]Apr25!G48,[2]May25!G48,[2]Jun25!G48,[2]Spare!G61)</f>
        <v>0</v>
      </c>
      <c r="I32" s="188">
        <f>SUM([2]July24!H48,[2]Aug24!H48,[2]Sep24!H48,[2]Oct24!H48,[2]Nov24!H48,[2]Dec24!H48,[2]Jan25!H48,[2]Feb25!H48,[2]Mar25!H48,[2]Apr25!H48,[2]May25!H48,[2]Jun25!H48,[2]Spare!H61)</f>
        <v>0</v>
      </c>
      <c r="J32" s="62"/>
      <c r="K32" s="44">
        <v>39</v>
      </c>
      <c r="L32" s="45"/>
      <c r="M32" s="46">
        <f>SUM(K32:L32)</f>
        <v>39</v>
      </c>
      <c r="N32" s="47">
        <f>SUM(O32:S32)</f>
        <v>0</v>
      </c>
      <c r="O32" s="188">
        <f>E32*1</f>
        <v>0</v>
      </c>
      <c r="P32" s="188">
        <f>F32*2</f>
        <v>0</v>
      </c>
      <c r="Q32" s="188">
        <f>G32*3</f>
        <v>0</v>
      </c>
      <c r="R32" s="188">
        <f>H32*4</f>
        <v>0</v>
      </c>
      <c r="S32" s="48">
        <f>I32*2</f>
        <v>0</v>
      </c>
      <c r="T32" s="49">
        <f>L32*2</f>
        <v>0</v>
      </c>
      <c r="U32" s="44"/>
      <c r="V32" s="49">
        <v>45</v>
      </c>
      <c r="W32" s="50">
        <f>G32+H32+V32</f>
        <v>45</v>
      </c>
      <c r="Y32" s="50">
        <f>G32+H32</f>
        <v>0</v>
      </c>
      <c r="AA32" s="51">
        <f>SUM([2]July24!AY48,[2]Aug24!AY48,[2]Sep24!AY48,[2]Oct24!AY48,[2]Nov24!AY48,[2]Dec24!AY48,[2]Jan25!AY48,[2]Feb25!AY48,[2]Mar25!AY48,[2]Apr25!AY48,[2]May25!AY48,[2]Jun25!AY48,[2]Spare!AA66)</f>
        <v>0</v>
      </c>
      <c r="AB32" s="51">
        <f>SUM([2]July24!AZ48,[2]Aug24!AZ48,[2]Sep24!AZ48,[2]Oct24!AZ48,[2]Nov24!AZ48,[2]Dec24!AZ48,[2]Jan25!AZ48,[2]Feb25!AZ48,[2]Mar25!AZ48,[2]Apr25!AZ48,[2]May25!AZ48,[2]Jun25!AZ48,[2]Spare!AB66)</f>
        <v>0</v>
      </c>
      <c r="AC32" s="51">
        <f>SUM([2]July24!BA48,[2]Aug24!BA48,[2]Sep24!BA48,[2]Oct24!BA48,[2]Nov24!BA48,[2]Dec24!BA48,[2]Jan25!BA48,[2]Feb25!BA48,[2]Mar25!BA48,[2]Apr25!BA48,[2]May25!BA48,[2]Jun25!BA48,[2]Spare!AC66)</f>
        <v>0</v>
      </c>
      <c r="AD32" s="51">
        <f>SUM([2]July24!BB48,[2]Aug24!BB48,[2]Sep24!BB48,[2]Oct24!BB48,[2]Nov24!BB48,[2]Dec24!BB48,[2]Jan25!BB48,[2]Feb25!BB48,[2]Mar25!BB48,[2]Apr25!BB48,[2]May25!BB48,[2]Jun25!BB48,[2]Spare!AD66)</f>
        <v>0</v>
      </c>
      <c r="AE32" s="51">
        <f>SUM([2]July24!BC48,[2]Aug24!BC48,[2]Sep24!BC48,[2]Oct24!BC48,[2]Nov24!BC48,[2]Dec24!BC48,[2]Jan25!BC48,[2]Feb25!BC48,[2]Mar25!BC48,[2]Apr25!BC48,[2]May25!BC48,[2]Jun25!BC48,[2]Spare!AE66)</f>
        <v>0</v>
      </c>
      <c r="AF32" s="51">
        <f>SUM([2]July24!BD48,[2]Aug24!BD48,[2]Sep24!BD48,[2]Oct24!BD48,[2]Nov24!BD48,[2]Dec24!BD48,[2]Jan25!BD48,[2]Feb25!BD48,[2]Mar25!BD48,[2]Apr25!BD48,[2]May25!BD48,[2]Jun25!BD48,[2]Spare!AF66)</f>
        <v>0</v>
      </c>
      <c r="AG32" s="51">
        <f>SUM([2]July24!BE48,[2]Aug24!BE48,[2]Sep24!BE48,[2]Oct24!BE48,[2]Nov24!BE48,[2]Dec24!BE48,[2]Jan25!BE48,[2]Feb25!BE48,[2]Mar25!BE48,[2]Apr25!BE48,[2]May25!BE48,[2]Jun25!BE48,[2]Spare!AG66)</f>
        <v>0</v>
      </c>
      <c r="AH32" s="51">
        <f>SUM([2]July24!BF48,[2]Aug24!BF48,[2]Sep24!BF48,[2]Oct24!BF48,[2]Nov24!BF48,[2]Dec24!BF48,[2]Jan25!BF48,[2]Feb25!BF48,[2]Mar25!BF48,[2]Apr25!BF48,[2]May25!BF48,[2]Jun25!BF48,[2]Spare!AH66)</f>
        <v>0</v>
      </c>
      <c r="AI32" s="51">
        <f>SUM([2]July24!BG48,[2]Aug24!BG48,[2]Sep24!BG48,[2]Oct24!BG48,[2]Nov24!BG48,[2]Dec24!BG48,[2]Jan25!BG48,[2]Feb25!BG48,[2]Mar25!BG48,[2]Apr25!BG48,[2]May25!BG48,[2]Jun25!BG48,[2]Spare!AI66)</f>
        <v>0</v>
      </c>
      <c r="AJ32" s="52">
        <f>SUM([2]July24!BH48,[2]Aug24!BH48,[2]Sep24!BH48,[2]Oct24!BH48,[2]Nov24!BH48,[2]Dec24!BH48,[2]Jan25!BH48,[2]Feb25!BH48,[2]Mar25!BH48,[2]Apr25!BH48,[2]May25!BH48,[2]Jun25!BH48,[2]Spare!AJ66)</f>
        <v>0</v>
      </c>
      <c r="AL32" s="185"/>
      <c r="AM32" s="186"/>
      <c r="AN32" s="278"/>
      <c r="AO32" s="278"/>
      <c r="AP32" s="278"/>
    </row>
    <row r="33" spans="1:44" s="70" customFormat="1" ht="12" customHeight="1">
      <c r="A33" s="8" t="s">
        <v>88</v>
      </c>
      <c r="B33" s="4" t="s">
        <v>89</v>
      </c>
      <c r="C33" s="4"/>
      <c r="D33" s="273">
        <f>IF(W33&gt;59,5,4)</f>
        <v>4</v>
      </c>
      <c r="E33" s="215">
        <f>SUM([2]July24!D49,[2]Aug24!D49,[2]Sep24!D49,[2]Oct24!D49,[2]Nov24!D49,[2]Dec24!D49,[2]Jan25!D49,[2]Feb25!D49,[2]Mar25!D49,[2]Apr25!D49,[2]May25!D49,[2]Jun25!D49,[2]Spare!D66)</f>
        <v>1</v>
      </c>
      <c r="F33" s="215">
        <f>SUM([2]July24!E49,[2]Aug24!E49,[2]Sep24!E49,[2]Oct24!E49,[2]Nov24!E49,[2]Dec24!E49,[2]Jan25!E49,[2]Feb25!E49,[2]Mar25!E49,[2]Apr25!E49,[2]May25!E49,[2]Jun25!E49,[2]Spare!E66)</f>
        <v>0</v>
      </c>
      <c r="G33" s="215">
        <f>SUM([2]July24!F49,[2]Aug24!F49,[2]Sep24!F49,[2]Oct24!F49,[2]Nov24!F49,[2]Dec24!F49,[2]Jan25!F49,[2]Feb25!F49,[2]Mar25!F49,[2]Apr25!F49,[2]May25!F49,[2]Jun25!F49,[2]Spare!F66)</f>
        <v>12</v>
      </c>
      <c r="H33" s="215">
        <f>SUM([2]July24!G49,[2]Aug24!G49,[2]Sep24!G49,[2]Oct24!G49,[2]Nov24!G49,[2]Dec24!G49,[2]Jan25!G49,[2]Feb25!G49,[2]Mar25!G49,[2]Apr25!G49,[2]May25!G49,[2]Jun25!G49,[2]Spare!G66)</f>
        <v>1</v>
      </c>
      <c r="I33" s="215">
        <f>SUM([2]July24!H49,[2]Aug24!H49,[2]Sep24!H49,[2]Oct24!H49,[2]Nov24!H49,[2]Dec24!H49,[2]Jan25!H49,[2]Feb25!H49,[2]Mar25!H49,[2]Apr25!H49,[2]May25!H49,[2]Jun25!H49,[2]Spare!H66)</f>
        <v>0</v>
      </c>
      <c r="J33" s="53"/>
      <c r="K33" s="44">
        <v>11</v>
      </c>
      <c r="L33" s="45"/>
      <c r="M33" s="46">
        <f t="shared" si="12"/>
        <v>11</v>
      </c>
      <c r="N33" s="55">
        <f t="shared" si="10"/>
        <v>41</v>
      </c>
      <c r="O33" s="215">
        <f t="shared" si="13"/>
        <v>1</v>
      </c>
      <c r="P33" s="215">
        <f t="shared" si="14"/>
        <v>0</v>
      </c>
      <c r="Q33" s="215">
        <f t="shared" si="15"/>
        <v>36</v>
      </c>
      <c r="R33" s="215">
        <f t="shared" si="16"/>
        <v>4</v>
      </c>
      <c r="S33" s="59">
        <f t="shared" si="17"/>
        <v>0</v>
      </c>
      <c r="T33" s="60">
        <f>L33*2</f>
        <v>0</v>
      </c>
      <c r="U33" s="44"/>
      <c r="V33" s="44">
        <v>44</v>
      </c>
      <c r="W33" s="56">
        <f t="shared" si="19"/>
        <v>57</v>
      </c>
      <c r="X33" s="44"/>
      <c r="Y33" s="56">
        <f t="shared" si="20"/>
        <v>13</v>
      </c>
      <c r="Z33" s="19"/>
      <c r="AA33" s="57">
        <f>SUM([2]July24!AY49,[2]Aug24!AY49,[2]Sep24!AY49,[2]Oct24!AY49,[2]Nov24!AY49,[2]Dec24!AY49,[2]Jan25!AY49,[2]Feb25!AY49,[2]Mar25!AY49,[2]Apr25!AY49,[2]May25!AY49,[2]Jun25!AY49,[2]Spare!AA68)</f>
        <v>41</v>
      </c>
      <c r="AB33" s="57">
        <f>SUM([2]July24!AZ49,[2]Aug24!AZ49,[2]Sep24!AZ49,[2]Oct24!AZ49,[2]Nov24!AZ49,[2]Dec24!AZ49,[2]Jan25!AZ49,[2]Feb25!AZ49,[2]Mar25!AZ49,[2]Apr25!AZ49,[2]May25!AZ49,[2]Jun25!AZ49,[2]Spare!AB68)</f>
        <v>0</v>
      </c>
      <c r="AC33" s="57">
        <f>SUM([2]July24!BA49,[2]Aug24!BA49,[2]Sep24!BA49,[2]Oct24!BA49,[2]Nov24!BA49,[2]Dec24!BA49,[2]Jan25!BA49,[2]Feb25!BA49,[2]Mar25!BA49,[2]Apr25!BA49,[2]May25!BA49,[2]Jun25!BA49,[2]Spare!AC68)</f>
        <v>0</v>
      </c>
      <c r="AD33" s="57">
        <f>SUM([2]July24!BB49,[2]Aug24!BB49,[2]Sep24!BB49,[2]Oct24!BB49,[2]Nov24!BB49,[2]Dec24!BB49,[2]Jan25!BB49,[2]Feb25!BB49,[2]Mar25!BB49,[2]Apr25!BB49,[2]May25!BB49,[2]Jun25!BB49,[2]Spare!AD68)</f>
        <v>0</v>
      </c>
      <c r="AE33" s="57">
        <f>SUM([2]July24!BC49,[2]Aug24!BC49,[2]Sep24!BC49,[2]Oct24!BC49,[2]Nov24!BC49,[2]Dec24!BC49,[2]Jan25!BC49,[2]Feb25!BC49,[2]Mar25!BC49,[2]Apr25!BC49,[2]May25!BC49,[2]Jun25!BC49,[2]Spare!AE68)</f>
        <v>0</v>
      </c>
      <c r="AF33" s="57">
        <f>SUM([2]July24!BD49,[2]Aug24!BD49,[2]Sep24!BD49,[2]Oct24!BD49,[2]Nov24!BD49,[2]Dec24!BD49,[2]Jan25!BD49,[2]Feb25!BD49,[2]Mar25!BD49,[2]Apr25!BD49,[2]May25!BD49,[2]Jun25!BD49,[2]Spare!AF68)</f>
        <v>0</v>
      </c>
      <c r="AG33" s="57">
        <f>SUM([2]July24!BE49,[2]Aug24!BE49,[2]Sep24!BE49,[2]Oct24!BE49,[2]Nov24!BE49,[2]Dec24!BE49,[2]Jan25!BE49,[2]Feb25!BE49,[2]Mar25!BE49,[2]Apr25!BE49,[2]May25!BE49,[2]Jun25!BE49,[2]Spare!AG68)</f>
        <v>0</v>
      </c>
      <c r="AH33" s="57">
        <f>SUM([2]July24!BF49,[2]Aug24!BF49,[2]Sep24!BF49,[2]Oct24!BF49,[2]Nov24!BF49,[2]Dec24!BF49,[2]Jan25!BF49,[2]Feb25!BF49,[2]Mar25!BF49,[2]Apr25!BF49,[2]May25!BF49,[2]Jun25!BF49,[2]Spare!AH68)</f>
        <v>0</v>
      </c>
      <c r="AI33" s="57">
        <f>SUM([2]July24!BG49,[2]Aug24!BG49,[2]Sep24!BG49,[2]Oct24!BG49,[2]Nov24!BG49,[2]Dec24!BG49,[2]Jan25!BG49,[2]Feb25!BG49,[2]Mar25!BG49,[2]Apr25!BG49,[2]May25!BG49,[2]Jun25!BG49,[2]Spare!AI68)</f>
        <v>0</v>
      </c>
      <c r="AJ33" s="61">
        <f>SUM([2]July24!BH49,[2]Aug24!BH49,[2]Sep24!BH49,[2]Oct24!BH49,[2]Nov24!BH49,[2]Dec24!BH49,[2]Jan25!BH49,[2]Feb25!BH49,[2]Mar25!BH49,[2]Apr25!BH49,[2]May25!BH49,[2]Jun25!BH49,[2]Spare!AJ68)</f>
        <v>0</v>
      </c>
      <c r="AK33" s="19"/>
      <c r="AL33" s="185"/>
      <c r="AM33" s="186"/>
      <c r="AN33" s="19"/>
      <c r="AO33" s="19"/>
      <c r="AP33" s="19"/>
      <c r="AQ33" s="19"/>
      <c r="AR33" s="19"/>
    </row>
    <row r="34" spans="1:44" ht="12.75" customHeight="1">
      <c r="A34" s="8" t="s">
        <v>90</v>
      </c>
      <c r="B34" s="4" t="s">
        <v>91</v>
      </c>
      <c r="C34" s="7" t="s">
        <v>73</v>
      </c>
      <c r="D34" s="270" t="s">
        <v>226</v>
      </c>
      <c r="E34" s="188">
        <f>SUM([2]July24!D52,[2]Aug24!D52,[2]Sep24!D52,[2]Oct24!D52,[2]Nov24!D52,[2]Dec24!D52,[2]Jan25!D52,[2]Feb25!D52,[2]Mar25!D52,[2]Apr25!D52,[2]May25!D52,[2]Jun25!D52,[2]Spare!D67)</f>
        <v>1</v>
      </c>
      <c r="F34" s="188">
        <f>SUM([2]July24!E52,[2]Aug24!E52,[2]Sep24!E52,[2]Oct24!E52,[2]Nov24!E52,[2]Dec24!E52,[2]Jan25!E52,[2]Feb25!E52,[2]Mar25!E52,[2]Apr25!E52,[2]May25!E52,[2]Jun25!E52,[2]Spare!E67)</f>
        <v>8</v>
      </c>
      <c r="G34" s="188">
        <f>SUM([2]July24!F52,[2]Aug24!F52,[2]Sep24!F52,[2]Oct24!F52,[2]Nov24!F52,[2]Dec24!F52,[2]Jan25!F52,[2]Feb25!F52,[2]Mar25!F52,[2]Apr25!F52,[2]May25!F52,[2]Jun25!F52,[2]Spare!F67)</f>
        <v>5</v>
      </c>
      <c r="H34" s="188">
        <f>SUM([2]July24!G52,[2]Aug24!G52,[2]Sep24!G52,[2]Oct24!G52,[2]Nov24!G52,[2]Dec24!G52,[2]Jan25!G52,[2]Feb25!G52,[2]Mar25!G52,[2]Apr25!G52,[2]May25!G52,[2]Jun25!G52,[2]Spare!G67)</f>
        <v>0</v>
      </c>
      <c r="I34" s="188">
        <f>SUM([2]July24!H52,[2]Aug24!H52,[2]Sep24!H52,[2]Oct24!H52,[2]Nov24!H52,[2]Dec24!H52,[2]Jan25!H52,[2]Feb25!H52,[2]Mar25!H52,[2]Apr25!H52,[2]May25!H52,[2]Jun25!H52,[2]Spare!H67)</f>
        <v>0</v>
      </c>
      <c r="J34" s="58" t="s">
        <v>23</v>
      </c>
      <c r="K34" s="44">
        <v>125</v>
      </c>
      <c r="L34" s="45"/>
      <c r="M34" s="46">
        <f t="shared" si="12"/>
        <v>125</v>
      </c>
      <c r="N34" s="47">
        <f t="shared" si="10"/>
        <v>32</v>
      </c>
      <c r="O34" s="188">
        <f t="shared" si="13"/>
        <v>1</v>
      </c>
      <c r="P34" s="188">
        <f t="shared" si="14"/>
        <v>16</v>
      </c>
      <c r="Q34" s="188">
        <f t="shared" si="15"/>
        <v>15</v>
      </c>
      <c r="R34" s="188">
        <f t="shared" si="16"/>
        <v>0</v>
      </c>
      <c r="S34" s="48">
        <f t="shared" si="17"/>
        <v>0</v>
      </c>
      <c r="T34" s="49">
        <f t="shared" ref="T34:T38" si="22">L34*2</f>
        <v>0</v>
      </c>
      <c r="U34" s="44"/>
      <c r="V34" s="49">
        <v>93</v>
      </c>
      <c r="W34" s="67">
        <f t="shared" si="19"/>
        <v>98</v>
      </c>
      <c r="Y34" s="50">
        <f t="shared" si="20"/>
        <v>5</v>
      </c>
      <c r="AA34" s="51">
        <f>SUM([2]July24!AY52,[2]Aug24!AY52,[2]Sep24!AY52,[2]Oct24!AY52,[2]Nov24!AY52,[2]Dec24!AY52,[2]Jan25!AY52,[2]Feb25!AY52,[2]Mar25!AY52,[2]Apr25!AY52,[2]May25!AY52,[2]Jun25!AY52,[2]Spare!AA68)</f>
        <v>22</v>
      </c>
      <c r="AB34" s="51">
        <f>SUM([2]July24!AZ52,[2]Aug24!AZ52,[2]Sep24!AZ52,[2]Oct24!AZ52,[2]Nov24!AZ52,[2]Dec24!AZ52,[2]Jan25!AZ52,[2]Feb25!AZ52,[2]Mar25!AZ52,[2]Apr25!AZ52,[2]May25!AZ52,[2]Jun25!AZ52,[2]Spare!AB68)</f>
        <v>7</v>
      </c>
      <c r="AC34" s="51">
        <f>SUM([2]July24!BA52,[2]Aug24!BA52,[2]Sep24!BA52,[2]Oct24!BA52,[2]Nov24!BA52,[2]Dec24!BA52,[2]Jan25!BA52,[2]Feb25!BA52,[2]Mar25!BA52,[2]Apr25!BA52,[2]May25!BA52,[2]Jun25!BA52,[2]Spare!AC68)</f>
        <v>0</v>
      </c>
      <c r="AD34" s="51">
        <f>SUM([2]July24!BB52,[2]Aug24!BB52,[2]Sep24!BB52,[2]Oct24!BB52,[2]Nov24!BB52,[2]Dec24!BB52,[2]Jan25!BB52,[2]Feb25!BB52,[2]Mar25!BB52,[2]Apr25!BB52,[2]May25!BB52,[2]Jun25!BB52,[2]Spare!AD68)</f>
        <v>0</v>
      </c>
      <c r="AE34" s="51">
        <f>SUM([2]July24!BC52,[2]Aug24!BC52,[2]Sep24!BC52,[2]Oct24!BC52,[2]Nov24!BC52,[2]Dec24!BC52,[2]Jan25!BC52,[2]Feb25!BC52,[2]Mar25!BC52,[2]Apr25!BC52,[2]May25!BC52,[2]Jun25!BC52,[2]Spare!AE68)</f>
        <v>0</v>
      </c>
      <c r="AF34" s="51">
        <f>SUM([2]July24!BD52,[2]Aug24!BD52,[2]Sep24!BD52,[2]Oct24!BD52,[2]Nov24!BD52,[2]Dec24!BD52,[2]Jan25!BD52,[2]Feb25!BD52,[2]Mar25!BD52,[2]Apr25!BD52,[2]May25!BD52,[2]Jun25!BD52,[2]Spare!AF68)</f>
        <v>0</v>
      </c>
      <c r="AG34" s="51">
        <f>SUM([2]July24!BE52,[2]Aug24!BE52,[2]Sep24!BE52,[2]Oct24!BE52,[2]Nov24!BE52,[2]Dec24!BE52,[2]Jan25!BE52,[2]Feb25!BE52,[2]Mar25!BE52,[2]Apr25!BE52,[2]May25!BE52,[2]Jun25!BE52,[2]Spare!AG68)</f>
        <v>3</v>
      </c>
      <c r="AH34" s="51">
        <f>SUM([2]July24!BF52,[2]Aug24!BF52,[2]Sep24!BF52,[2]Oct24!BF52,[2]Nov24!BF52,[2]Dec24!BF52,[2]Jan25!BF52,[2]Feb25!BF52,[2]Mar25!BF52,[2]Apr25!BF52,[2]May25!BF52,[2]Jun25!BF52,[2]Spare!AH68)</f>
        <v>0</v>
      </c>
      <c r="AI34" s="51">
        <f>SUM([2]July24!BG52,[2]Aug24!BG52,[2]Sep24!BG52,[2]Oct24!BG52,[2]Nov24!BG52,[2]Dec24!BG52,[2]Jan25!BG52,[2]Feb25!BG52,[2]Mar25!BG52,[2]Apr25!BG52,[2]May25!BG52,[2]Jun25!BG52,[2]Spare!AI68)</f>
        <v>0</v>
      </c>
      <c r="AJ34" s="52">
        <f>SUM([2]July24!BH52,[2]Aug24!BH52,[2]Sep24!BH52,[2]Oct24!BH52,[2]Nov24!BH52,[2]Dec24!BH52,[2]Jan25!BH52,[2]Feb25!BH52,[2]Mar25!BH52,[2]Apr25!BH52,[2]May25!BH52,[2]Jun25!BH52,[2]Spare!AJ68)</f>
        <v>0</v>
      </c>
      <c r="AN34" s="276"/>
      <c r="AO34" s="276"/>
      <c r="AP34" s="276"/>
    </row>
    <row r="35" spans="1:44" ht="12.75" customHeight="1">
      <c r="A35" s="8" t="s">
        <v>90</v>
      </c>
      <c r="B35" s="4" t="s">
        <v>92</v>
      </c>
      <c r="C35" s="7"/>
      <c r="D35" s="273">
        <f>IF(W35&gt;59,5,4)</f>
        <v>4</v>
      </c>
      <c r="E35" s="188">
        <f>SUM([2]July24!D53,[2]Aug24!D53,[2]Sep24!D52,[2]Oct24!D53,[2]Nov24!D53,[2]Dec24!D53,[2]Jan25!D53,[2]Feb25!D53,[2]Mar25!D53,[2]Apr25!D53,[2]May25!D53,[2]Jun25!D53,[2]Spare!D70)</f>
        <v>0</v>
      </c>
      <c r="F35" s="188">
        <f>SUM([2]July24!E53,[2]Aug24!E53,[2]Sep24!E52,[2]Oct24!E53,[2]Nov24!E53,[2]Dec24!E53,[2]Jan25!E53,[2]Feb25!E53,[2]Mar25!E53,[2]Apr25!E53,[2]May25!E53,[2]Jun25!E53,[2]Spare!E70)</f>
        <v>3</v>
      </c>
      <c r="G35" s="188">
        <f>SUM([2]July24!F53,[2]Aug24!F53,[2]Sep24!F52,[2]Oct24!F53,[2]Nov24!F53,[2]Dec24!F53,[2]Jan25!F53,[2]Feb25!F53,[2]Mar25!F53,[2]Apr25!F53,[2]May25!F53,[2]Jun25!F53,[2]Spare!F70)</f>
        <v>3</v>
      </c>
      <c r="H35" s="188">
        <f>SUM([2]July24!G53,[2]Aug24!G53,[2]Sep24!G52,[2]Oct24!G53,[2]Nov24!G53,[2]Dec24!G53,[2]Jan25!G53,[2]Feb25!G53,[2]Mar25!G53,[2]Apr25!G53,[2]May25!G53,[2]Jun25!G53,[2]Spare!G70)</f>
        <v>0</v>
      </c>
      <c r="I35" s="188">
        <f>SUM([2]July24!H53,[2]Aug24!H53,[2]Sep24!H52,[2]Oct24!H53,[2]Nov24!H53,[2]Dec24!H53,[2]Jan25!H53,[2]Feb25!H53,[2]Mar25!H53,[2]Apr25!H53,[2]May25!H53,[2]Jun25!H53,[2]Spare!H70)</f>
        <v>0</v>
      </c>
      <c r="J35" s="58" t="s">
        <v>23</v>
      </c>
      <c r="K35" s="44">
        <v>6</v>
      </c>
      <c r="L35" s="45"/>
      <c r="M35" s="46">
        <f t="shared" si="12"/>
        <v>6</v>
      </c>
      <c r="N35" s="47">
        <f t="shared" si="10"/>
        <v>15</v>
      </c>
      <c r="O35" s="188">
        <f t="shared" si="13"/>
        <v>0</v>
      </c>
      <c r="P35" s="188">
        <f t="shared" si="14"/>
        <v>6</v>
      </c>
      <c r="Q35" s="188">
        <f t="shared" si="15"/>
        <v>9</v>
      </c>
      <c r="R35" s="188">
        <f t="shared" si="16"/>
        <v>0</v>
      </c>
      <c r="S35" s="48">
        <f t="shared" si="17"/>
        <v>0</v>
      </c>
      <c r="T35" s="49">
        <f t="shared" si="22"/>
        <v>0</v>
      </c>
      <c r="U35" s="44"/>
      <c r="V35" s="44">
        <v>44</v>
      </c>
      <c r="W35" s="50">
        <f t="shared" si="19"/>
        <v>47</v>
      </c>
      <c r="Y35" s="50">
        <f t="shared" si="20"/>
        <v>3</v>
      </c>
      <c r="AA35" s="51">
        <f>SUM([2]July24!AY53,[2]Aug24!AY53,[2]Sep24!AY52,[2]Oct24!AY53,[2]Nov24!AY53,[2]Dec24!AY53,[2]Jan25!AY53,[2]Feb25!AY53,[2]Mar25!AY53,[2]Apr25!AY53,[2]May25!AY53,[2]Jun25!AY53,[2]Spare!AA71)</f>
        <v>5</v>
      </c>
      <c r="AB35" s="51">
        <f>SUM([2]July24!AZ53,[2]Aug24!AZ53,[2]Sep24!AZ52,[2]Oct24!AZ53,[2]Nov24!AZ53,[2]Dec24!AZ53,[2]Jan25!AZ53,[2]Feb25!AZ53,[2]Mar25!AZ53,[2]Apr25!AZ53,[2]May25!AZ53,[2]Jun25!AZ53,[2]Spare!AB71)</f>
        <v>7</v>
      </c>
      <c r="AC35" s="51">
        <f>SUM([2]July24!BA53,[2]Aug24!BA53,[2]Sep24!BA52,[2]Oct24!BA53,[2]Nov24!BA53,[2]Dec24!BA53,[2]Jan25!BA53,[2]Feb25!BA53,[2]Mar25!BA53,[2]Apr25!BA53,[2]May25!BA53,[2]Jun25!BA53,[2]Spare!AC71)</f>
        <v>0</v>
      </c>
      <c r="AD35" s="51">
        <f>SUM([2]July24!BB53,[2]Aug24!BB53,[2]Sep24!BB52,[2]Oct24!BB53,[2]Nov24!BB53,[2]Dec24!BB53,[2]Jan25!BB53,[2]Feb25!BB53,[2]Mar25!BB53,[2]Apr25!BB53,[2]May25!BB53,[2]Jun25!BB53,[2]Spare!AD71)</f>
        <v>3</v>
      </c>
      <c r="AE35" s="51">
        <f>SUM([2]July24!BC53,[2]Aug24!BC53,[2]Sep24!BC52,[2]Oct24!BC53,[2]Nov24!BC53,[2]Dec24!BC53,[2]Jan25!BC53,[2]Feb25!BC53,[2]Mar25!BC53,[2]Apr25!BC53,[2]May25!BC53,[2]Jun25!BC53,[2]Spare!AE71)</f>
        <v>0</v>
      </c>
      <c r="AF35" s="51">
        <f>SUM([2]July24!BD53,[2]Aug24!BD53,[2]Sep24!BD52,[2]Oct24!BD53,[2]Nov24!BD53,[2]Dec24!BD53,[2]Jan25!BD53,[2]Feb25!BD53,[2]Mar25!BD53,[2]Apr25!BD53,[2]May25!BD53,[2]Jun25!BD53,[2]Spare!AF71)</f>
        <v>0</v>
      </c>
      <c r="AG35" s="51">
        <f>SUM([2]July24!BE53,[2]Aug24!BE53,[2]Sep24!BE52,[2]Oct24!BE53,[2]Nov24!BE53,[2]Dec24!BE53,[2]Jan25!BE53,[2]Feb25!BE53,[2]Mar25!BE53,[2]Apr25!BE53,[2]May25!BE53,[2]Jun25!BE53,[2]Spare!AG71)</f>
        <v>0</v>
      </c>
      <c r="AH35" s="51">
        <f>SUM([2]July24!BF53,[2]Aug24!BF53,[2]Sep24!BF52,[2]Oct24!BF53,[2]Nov24!BF53,[2]Dec24!BF53,[2]Jan25!BF53,[2]Feb25!BF53,[2]Mar25!BF53,[2]Apr25!BF53,[2]May25!BF53,[2]Jun25!BF53,[2]Spare!AH71)</f>
        <v>0</v>
      </c>
      <c r="AI35" s="51">
        <f>SUM([2]July24!BG53,[2]Aug24!BG53,[2]Sep24!BG52,[2]Oct24!BG53,[2]Nov24!BG53,[2]Dec24!BG53,[2]Jan25!BG53,[2]Feb25!BG53,[2]Mar25!BG53,[2]Apr25!BG53,[2]May25!BG53,[2]Jun25!BG53,[2]Spare!AI71)</f>
        <v>0</v>
      </c>
      <c r="AJ35" s="52">
        <f>SUM([2]July24!BH53,[2]Aug24!BH53,[2]Sep24!BH52,[2]Oct24!BH53,[2]Nov24!BH53,[2]Dec24!BH53,[2]Jan25!BH53,[2]Feb25!BH53,[2]Mar25!BH53,[2]Apr25!BH53,[2]May25!BH53,[2]Jun25!BH53,[2]Spare!AJ71)</f>
        <v>0</v>
      </c>
    </row>
    <row r="36" spans="1:44" ht="12.75" customHeight="1">
      <c r="A36" s="44" t="s">
        <v>93</v>
      </c>
      <c r="B36" s="19" t="s">
        <v>94</v>
      </c>
      <c r="C36" s="185"/>
      <c r="D36" s="272">
        <v>5</v>
      </c>
      <c r="E36" s="188">
        <f>SUM([2]July24!D54,[2]Aug24!D54,[2]Sep24!D54,[2]Oct24!D54,[2]Nov24!D54,[2]Dec24!D54,[2]Jan25!D54,[2]Feb25!D54,[2]Mar25!D54,[2]Apr25!D54,[2]May25!D54,[2]Jun25!D54,[2]Spare!D63)</f>
        <v>1</v>
      </c>
      <c r="F36" s="188">
        <f>SUM([2]July24!E54,[2]Aug24!E54,[2]Sep24!E54,[2]Oct24!E54,[2]Nov24!E54,[2]Dec24!E54,[2]Jan25!E54,[2]Feb25!E54,[2]Mar25!E54,[2]Apr25!E54,[2]May25!E54,[2]Jun25!E54,[2]Spare!E63)</f>
        <v>4</v>
      </c>
      <c r="G36" s="188">
        <f>SUM([2]July24!F54,[2]Aug24!F54,[2]Sep24!F54,[2]Oct24!F54,[2]Nov24!F54,[2]Dec24!F54,[2]Jan25!F54,[2]Feb25!F54,[2]Mar25!F54,[2]Apr25!F54,[2]May25!F54,[2]Jun25!F54,[2]Spare!F63)</f>
        <v>3</v>
      </c>
      <c r="H36" s="188">
        <f>SUM([2]July24!G54,[2]Aug24!G54,[2]Sep24!G54,[2]Oct24!G54,[2]Nov24!G54,[2]Dec24!G54,[2]Jan25!G54,[2]Feb25!G54,[2]Mar25!G54,[2]Apr25!G54,[2]May25!G54,[2]Jun25!G54,[2]Spare!G63)</f>
        <v>0</v>
      </c>
      <c r="I36" s="188">
        <f>SUM([2]July24!H54,[2]Aug24!H54,[2]Sep24!H54,[2]Oct24!H54,[2]Nov24!H54,[2]Dec24!H54,[2]Jan25!H54,[2]Feb25!H54,[2]Mar25!H54,[2]Apr25!H54,[2]May25!H54,[2]Jun25!H54,[2]Spare!H63)</f>
        <v>0</v>
      </c>
      <c r="J36" s="66"/>
      <c r="K36" s="44">
        <v>22</v>
      </c>
      <c r="L36" s="45"/>
      <c r="M36" s="46">
        <f t="shared" si="12"/>
        <v>22</v>
      </c>
      <c r="N36" s="47">
        <f t="shared" si="10"/>
        <v>18</v>
      </c>
      <c r="O36" s="188">
        <f t="shared" si="13"/>
        <v>1</v>
      </c>
      <c r="P36" s="188">
        <f t="shared" si="14"/>
        <v>8</v>
      </c>
      <c r="Q36" s="188">
        <f t="shared" si="15"/>
        <v>9</v>
      </c>
      <c r="R36" s="188">
        <f t="shared" si="16"/>
        <v>0</v>
      </c>
      <c r="S36" s="48">
        <f t="shared" si="17"/>
        <v>0</v>
      </c>
      <c r="T36" s="49">
        <f t="shared" si="22"/>
        <v>0</v>
      </c>
      <c r="U36" s="44"/>
      <c r="V36" s="44">
        <v>89</v>
      </c>
      <c r="W36" s="50">
        <f t="shared" si="19"/>
        <v>92</v>
      </c>
      <c r="X36" s="44"/>
      <c r="Y36" s="50">
        <f t="shared" si="20"/>
        <v>3</v>
      </c>
      <c r="AA36" s="51">
        <f>SUM([2]July24!AY54,[2]Aug24!AY54,[2]Sep24!AY54,[2]Oct24!AY54,[2]Nov24!AY54,[2]Dec24!AY54,[2]Jan25!AY54,[2]Feb25!AY54,[2]Mar25!AY54,[2]Apr25!AY54,[2]May25!AY54,[2]Jun25!AY54,[2]Spare!AA69)</f>
        <v>4</v>
      </c>
      <c r="AB36" s="51">
        <f>SUM([2]July24!AZ54,[2]Aug24!AZ54,[2]Sep24!AZ54,[2]Oct24!AZ54,[2]Nov24!AZ54,[2]Dec24!AZ54,[2]Jan25!AZ54,[2]Feb25!AZ54,[2]Mar25!AZ54,[2]Apr25!AZ54,[2]May25!AZ54,[2]Jun25!AZ54,[2]Spare!AB69)</f>
        <v>2</v>
      </c>
      <c r="AC36" s="51">
        <f>SUM([2]July24!BA54,[2]Aug24!BA54,[2]Sep24!BA54,[2]Oct24!BA54,[2]Nov24!BA54,[2]Dec24!BA54,[2]Jan25!BA54,[2]Feb25!BA54,[2]Mar25!BA54,[2]Apr25!BA54,[2]May25!BA54,[2]Jun25!BA54,[2]Spare!AC69)</f>
        <v>0</v>
      </c>
      <c r="AD36" s="51">
        <f>SUM([2]July24!BB54,[2]Aug24!BB54,[2]Sep24!BB54,[2]Oct24!BB54,[2]Nov24!BB54,[2]Dec24!BB54,[2]Jan25!BB54,[2]Feb25!BB54,[2]Mar25!BB54,[2]Apr25!BB54,[2]May25!BB54,[2]Jun25!BB54,[2]Spare!AD69)</f>
        <v>3</v>
      </c>
      <c r="AE36" s="51">
        <f>SUM([2]July24!BC54,[2]Aug24!BC54,[2]Sep24!BC54,[2]Oct24!BC54,[2]Nov24!BC54,[2]Dec24!BC54,[2]Jan25!BC54,[2]Feb25!BC54,[2]Mar25!BC54,[2]Apr25!BC54,[2]May25!BC54,[2]Jun25!BC54,[2]Spare!AE69)</f>
        <v>2</v>
      </c>
      <c r="AF36" s="51">
        <f>SUM([2]July24!BD54,[2]Aug24!BD54,[2]Sep24!BD54,[2]Oct24!BD54,[2]Nov24!BD54,[2]Dec24!BD54,[2]Jan25!BD54,[2]Feb25!BD54,[2]Mar25!BD54,[2]Apr25!BD54,[2]May25!BD54,[2]Jun25!BD54,[2]Spare!AF69)</f>
        <v>0</v>
      </c>
      <c r="AG36" s="51">
        <f>SUM([2]July24!BE54,[2]Aug24!BE54,[2]Sep24!BE54,[2]Oct24!BE54,[2]Nov24!BE54,[2]Dec24!BE54,[2]Jan25!BE54,[2]Feb25!BE54,[2]Mar25!BE54,[2]Apr25!BE54,[2]May25!BE54,[2]Jun25!BE54,[2]Spare!AG69)</f>
        <v>0</v>
      </c>
      <c r="AH36" s="51">
        <f>SUM([2]July24!BF54,[2]Aug24!BF54,[2]Sep24!BF54,[2]Oct24!BF54,[2]Nov24!BF54,[2]Dec24!BF54,[2]Jan25!BF54,[2]Feb25!BF54,[2]Mar25!BF54,[2]Apr25!BF54,[2]May25!BF54,[2]Jun25!BF54,[2]Spare!AH69)</f>
        <v>0</v>
      </c>
      <c r="AI36" s="51">
        <f>SUM([2]July24!BG54,[2]Aug24!BG54,[2]Sep24!BG54,[2]Oct24!BG54,[2]Nov24!BG54,[2]Dec24!BG54,[2]Jan25!BG54,[2]Feb25!BG54,[2]Mar25!BG54,[2]Apr25!BG54,[2]May25!BG54,[2]Jun25!BG54,[2]Spare!AI69)</f>
        <v>0</v>
      </c>
      <c r="AJ36" s="52">
        <f>SUM([2]July24!BH54,[2]Aug24!BH54,[2]Sep24!BH54,[2]Oct24!BH54,[2]Nov24!BH54,[2]Dec24!BH54,[2]Jan25!BH54,[2]Feb25!BH54,[2]Mar25!BH54,[2]Apr25!BH54,[2]May25!BH54,[2]Jun25!BH54,[2]Spare!AJ69)</f>
        <v>7</v>
      </c>
      <c r="AN36" s="276"/>
      <c r="AO36" s="276"/>
      <c r="AP36" s="276"/>
    </row>
    <row r="37" spans="1:44" ht="12.75" customHeight="1">
      <c r="A37" s="8" t="s">
        <v>95</v>
      </c>
      <c r="B37" s="19" t="s">
        <v>96</v>
      </c>
      <c r="D37" s="272">
        <f>IF(W37&gt;84,6,5)</f>
        <v>5</v>
      </c>
      <c r="E37" s="188">
        <f>SUM([2]July24!D55,[2]Aug24!D55,[2]Sep24!D55,[2]Oct24!D55,[2]Nov24!D55,[2]Dec24!D55,[2]Jan25!D55,[2]Feb25!D55,[2]Mar25!D55,[2]Apr25!D55,[2]May25!D55,[2]Jun25!D55,[2]Spare!D74)</f>
        <v>2</v>
      </c>
      <c r="F37" s="188">
        <f>SUM([2]July24!E55,[2]Aug24!E55,[2]Sep24!E55,[2]Oct24!E55,[2]Nov24!E55,[2]Dec24!E55,[2]Jan25!E55,[2]Feb25!E55,[2]Mar25!E55,[2]Apr25!E55,[2]May25!E55,[2]Jun25!E55,[2]Spare!E74)</f>
        <v>5</v>
      </c>
      <c r="G37" s="188">
        <f>SUM([2]July24!F55,[2]Aug24!F55,[2]Sep24!F55,[2]Oct24!F55,[2]Nov24!F55,[2]Dec24!F55,[2]Jan25!F55,[2]Feb25!F55,[2]Mar25!F55,[2]Apr25!F55,[2]May25!F55,[2]Jun25!F55,[2]Spare!F74)</f>
        <v>4</v>
      </c>
      <c r="H37" s="188">
        <f>SUM([2]July24!G55,[2]Aug24!G55,[2]Sep24!G55,[2]Oct24!G55,[2]Nov24!G55,[2]Dec24!G55,[2]Jan25!G55,[2]Feb25!G55,[2]Mar25!G55,[2]Apr25!G55,[2]May25!G55,[2]Jun25!G55,[2]Spare!G74)</f>
        <v>0</v>
      </c>
      <c r="I37" s="188">
        <f>SUM([2]July24!H55,[2]Aug24!H55,[2]Sep24!H55,[2]Oct24!H55,[2]Nov24!H55,[2]Dec24!H55,[2]Jan25!H55,[2]Feb25!H55,[2]Mar25!H55,[2]Apr25!H55,[2]May25!H55,[2]Jun25!H55,[2]Spare!H74)</f>
        <v>0</v>
      </c>
      <c r="J37" s="69" t="s">
        <v>23</v>
      </c>
      <c r="K37" s="44">
        <v>132</v>
      </c>
      <c r="L37" s="45">
        <v>8</v>
      </c>
      <c r="M37" s="46">
        <f t="shared" si="12"/>
        <v>140</v>
      </c>
      <c r="N37" s="47">
        <f t="shared" si="10"/>
        <v>24</v>
      </c>
      <c r="O37" s="188">
        <f t="shared" si="13"/>
        <v>2</v>
      </c>
      <c r="P37" s="188">
        <f t="shared" si="14"/>
        <v>10</v>
      </c>
      <c r="Q37" s="188">
        <f t="shared" si="15"/>
        <v>12</v>
      </c>
      <c r="R37" s="188">
        <f t="shared" si="16"/>
        <v>0</v>
      </c>
      <c r="S37" s="48">
        <f t="shared" si="17"/>
        <v>0</v>
      </c>
      <c r="T37" s="49">
        <f t="shared" si="22"/>
        <v>16</v>
      </c>
      <c r="U37" s="44"/>
      <c r="V37" s="44">
        <v>78</v>
      </c>
      <c r="W37" s="50">
        <f t="shared" si="19"/>
        <v>82</v>
      </c>
      <c r="X37" s="44"/>
      <c r="Y37" s="50">
        <f t="shared" si="20"/>
        <v>4</v>
      </c>
      <c r="AA37" s="51">
        <f>SUM([2]July24!AY55,[2]Aug24!AY55,[2]Sep24!AY55,[2]Oct24!AY55,[2]Nov24!AY55,[2]Dec24!AY55,[2]Jan25!AY55,[2]Feb25!AY55,[2]Mar25!AY55,[2]Apr25!AY55,[2]May25!AY55,[2]Jun25!AY55,[2]Spare!AA76)</f>
        <v>6</v>
      </c>
      <c r="AB37" s="51">
        <f>SUM([2]July24!AZ55,[2]Aug24!AZ55,[2]Sep24!AZ55,[2]Oct24!AZ55,[2]Nov24!AZ55,[2]Dec24!AZ55,[2]Jan25!AZ55,[2]Feb25!AZ55,[2]Mar25!AZ55,[2]Apr25!AZ55,[2]May25!AZ55,[2]Jun25!AZ55,[2]Spare!AB76)</f>
        <v>3</v>
      </c>
      <c r="AC37" s="51">
        <f>SUM([2]July24!BA55,[2]Aug24!BA55,[2]Sep24!BA55,[2]Oct24!BA55,[2]Nov24!BA55,[2]Dec24!BA55,[2]Jan25!BA55,[2]Feb25!BA55,[2]Mar25!BA55,[2]Apr25!BA55,[2]May25!BA55,[2]Jun25!BA55,[2]Spare!AC76)</f>
        <v>0</v>
      </c>
      <c r="AD37" s="51">
        <f>SUM([2]July24!BB55,[2]Aug24!BB55,[2]Sep24!BB55,[2]Oct24!BB55,[2]Nov24!BB55,[2]Dec24!BB55,[2]Jan25!BB55,[2]Feb25!BB55,[2]Mar25!BB55,[2]Apr25!BB55,[2]May25!BB55,[2]Jun25!BB55,[2]Spare!AD76)</f>
        <v>6</v>
      </c>
      <c r="AE37" s="51">
        <f>SUM([2]July24!BC55,[2]Aug24!BC55,[2]Sep24!BC55,[2]Oct24!BC55,[2]Nov24!BC55,[2]Dec24!BC55,[2]Jan25!BC55,[2]Feb25!BC55,[2]Mar25!BC55,[2]Apr25!BC55,[2]May25!BC55,[2]Jun25!BC55,[2]Spare!AE76)</f>
        <v>0</v>
      </c>
      <c r="AF37" s="51">
        <f>SUM([2]July24!BD55,[2]Aug24!BD55,[2]Sep24!BD55,[2]Oct24!BD55,[2]Nov24!BD55,[2]Dec24!BD55,[2]Jan25!BD55,[2]Feb25!BD55,[2]Mar25!BD55,[2]Apr25!BD55,[2]May25!BD55,[2]Jun25!BD55,[2]Spare!AF76)</f>
        <v>0</v>
      </c>
      <c r="AG37" s="51">
        <f>SUM([2]July24!BE55,[2]Aug24!BE55,[2]Sep24!BE55,[2]Oct24!BE55,[2]Nov24!BE55,[2]Dec24!BE55,[2]Jan25!BE55,[2]Feb25!BE55,[2]Mar25!BE55,[2]Apr25!BE55,[2]May25!BE55,[2]Jun25!BE55,[2]Spare!AG76)</f>
        <v>4</v>
      </c>
      <c r="AH37" s="51">
        <f>SUM([2]July24!BF55,[2]Aug24!BF55,[2]Sep24!BF55,[2]Oct24!BF55,[2]Nov24!BF55,[2]Dec24!BF55,[2]Jan25!BF55,[2]Feb25!BF55,[2]Mar25!BF55,[2]Apr25!BF55,[2]May25!BF55,[2]Jun25!BF55,[2]Spare!AH76)</f>
        <v>2</v>
      </c>
      <c r="AI37" s="51">
        <f>SUM([2]July24!BG55,[2]Aug24!BG55,[2]Sep24!BG55,[2]Oct24!BG55,[2]Nov24!BG55,[2]Dec24!BG55,[2]Jan25!BG55,[2]Feb25!BG55,[2]Mar25!BG55,[2]Apr25!BG55,[2]May25!BG55,[2]Jun25!BG55,[2]Spare!AI76)</f>
        <v>3</v>
      </c>
      <c r="AJ37" s="52">
        <f>SUM([2]July24!BH55,[2]Aug24!BH55,[2]Sep24!BH55,[2]Oct24!BH55,[2]Nov24!BH55,[2]Dec24!BH55,[2]Jan25!BH55,[2]Feb25!BH55,[2]Mar25!BH55,[2]Apr25!BH55,[2]May25!BH55,[2]Jun25!BH55,[2]Spare!AJ76)</f>
        <v>0</v>
      </c>
    </row>
    <row r="38" spans="1:44" ht="12.75" customHeight="1">
      <c r="A38" s="44" t="s">
        <v>97</v>
      </c>
      <c r="B38" s="19" t="s">
        <v>98</v>
      </c>
      <c r="C38" s="185" t="s">
        <v>61</v>
      </c>
      <c r="D38" s="274" t="s">
        <v>224</v>
      </c>
      <c r="E38" s="188">
        <f>SUM([2]July24!D56,[2]Aug24!D56,[2]Sep24!D56,[2]Oct24!D56,[2]Nov24!D56,[2]Dec24!D56,[2]Jan25!D56,[2]Feb25!D56,[2]Mar25!D56,[2]Apr25!D56,[2]May25!D56,[2]Jun25!D56,[2]Spare!D65)</f>
        <v>0</v>
      </c>
      <c r="F38" s="188">
        <f>SUM([2]July24!E56,[2]Aug24!E56,[2]Sep24!E56,[2]Oct24!E56,[2]Nov24!E56,[2]Dec24!E56,[2]Jan25!E56,[2]Feb25!E56,[2]Mar25!E56,[2]Apr25!E56,[2]May25!E56,[2]Jun25!E56,[2]Spare!E65)</f>
        <v>3</v>
      </c>
      <c r="G38" s="188">
        <f>SUM([2]July24!F56,[2]Aug24!F56,[2]Sep24!F56,[2]Oct24!F56,[2]Nov24!F56,[2]Dec24!F56,[2]Jan25!F56,[2]Feb25!F56,[2]Mar25!F56,[2]Apr25!F56,[2]May25!F56,[2]Jun25!F56,[2]Spare!F65)</f>
        <v>6</v>
      </c>
      <c r="H38" s="188">
        <f>SUM([2]July24!G56,[2]Aug24!G56,[2]Sep24!G56,[2]Oct24!G56,[2]Nov24!G56,[2]Dec24!G56,[2]Jan25!G56,[2]Feb25!G56,[2]Mar25!G56,[2]Apr25!G56,[2]May25!G56,[2]Jun25!G56,[2]Spare!G65)</f>
        <v>4</v>
      </c>
      <c r="I38" s="188">
        <f>SUM([2]July24!H56,[2]Aug24!H56,[2]Sep24!H56,[2]Oct24!H56,[2]Nov24!H56,[2]Dec24!H56,[2]Jan25!H56,[2]Feb25!H56,[2]Mar25!H56,[2]Apr25!H56,[2]May25!H56,[2]Jun25!H56,[2]Spare!H65)</f>
        <v>1.5</v>
      </c>
      <c r="J38" s="58" t="s">
        <v>23</v>
      </c>
      <c r="K38" s="44">
        <v>171</v>
      </c>
      <c r="L38" s="45"/>
      <c r="M38" s="46">
        <f t="shared" si="12"/>
        <v>171</v>
      </c>
      <c r="N38" s="47">
        <f t="shared" si="10"/>
        <v>43</v>
      </c>
      <c r="O38" s="188">
        <f t="shared" si="13"/>
        <v>0</v>
      </c>
      <c r="P38" s="188">
        <f t="shared" si="14"/>
        <v>6</v>
      </c>
      <c r="Q38" s="188">
        <f t="shared" si="15"/>
        <v>18</v>
      </c>
      <c r="R38" s="188">
        <f t="shared" si="16"/>
        <v>16</v>
      </c>
      <c r="S38" s="48">
        <f t="shared" si="17"/>
        <v>3</v>
      </c>
      <c r="T38" s="49">
        <f t="shared" si="22"/>
        <v>0</v>
      </c>
      <c r="U38" s="44"/>
      <c r="V38" s="44">
        <v>161</v>
      </c>
      <c r="W38" s="50">
        <f t="shared" si="19"/>
        <v>171</v>
      </c>
      <c r="X38" s="44"/>
      <c r="Y38" s="50">
        <f t="shared" si="20"/>
        <v>10</v>
      </c>
      <c r="AA38" s="51">
        <f>SUM([2]July24!AY56,[2]Aug24!AY56,[2]Sep24!AY56,[2]Oct24!AY56,[2]Nov24!AY56,[2]Dec24!AY56,[2]Jan25!AY56,[2]Feb25!AY56,[2]Mar25!AY56,[2]Apr25!AY56,[2]May25!AY56,[2]Jun25!AY56,[2]Spare!AA71)</f>
        <v>28</v>
      </c>
      <c r="AB38" s="51">
        <f>SUM([2]July24!AZ56,[2]Aug24!AZ56,[2]Sep24!AZ56,[2]Oct24!AZ56,[2]Nov24!AZ56,[2]Dec24!AZ56,[2]Jan25!AZ56,[2]Feb25!AZ56,[2]Mar25!AZ56,[2]Apr25!AZ56,[2]May25!AZ56,[2]Jun25!AZ56,[2]Spare!AB71)</f>
        <v>7</v>
      </c>
      <c r="AC38" s="51">
        <f>SUM([2]July24!BA56,[2]Aug24!BA56,[2]Sep24!BA56,[2]Oct24!BA56,[2]Nov24!BA56,[2]Dec24!BA56,[2]Jan25!BA56,[2]Feb25!BA56,[2]Mar25!BA56,[2]Apr25!BA56,[2]May25!BA56,[2]Jun25!BA56,[2]Spare!AC71)</f>
        <v>0</v>
      </c>
      <c r="AD38" s="51">
        <f>SUM([2]July24!BB56,[2]Aug24!BB56,[2]Sep24!BB56,[2]Oct24!BB56,[2]Nov24!BB56,[2]Dec24!BB56,[2]Jan25!BB56,[2]Feb25!BB56,[2]Mar25!BB56,[2]Apr25!BB56,[2]May25!BB56,[2]Jun25!BB56,[2]Spare!AD71)</f>
        <v>0</v>
      </c>
      <c r="AE38" s="51">
        <f>SUM([2]July24!BC56,[2]Aug24!BC56,[2]Sep24!BC56,[2]Oct24!BC56,[2]Nov24!BC56,[2]Dec24!BC56,[2]Jan25!BC56,[2]Feb25!BC56,[2]Mar25!BC56,[2]Apr25!BC56,[2]May25!BC56,[2]Jun25!BC56,[2]Spare!AE71)</f>
        <v>0</v>
      </c>
      <c r="AF38" s="51">
        <f>SUM([2]July24!BD56,[2]Aug24!BD56,[2]Sep24!BD56,[2]Oct24!BD56,[2]Nov24!BD56,[2]Dec24!BD56,[2]Jan25!BD56,[2]Feb25!BD56,[2]Mar25!BD56,[2]Apr25!BD56,[2]May25!BD56,[2]Jun25!BD56,[2]Spare!AF71)</f>
        <v>0</v>
      </c>
      <c r="AG38" s="51">
        <f>SUM([2]July24!BE56,[2]Aug24!BE56,[2]Sep24!BE56,[2]Oct24!BE56,[2]Nov24!BE56,[2]Dec24!BE56,[2]Jan25!BE56,[2]Feb25!BE56,[2]Mar25!BE56,[2]Apr25!BE56,[2]May25!BE56,[2]Jun25!BE56,[2]Spare!AG71)</f>
        <v>5</v>
      </c>
      <c r="AH38" s="51">
        <f>SUM([2]July24!BF56,[2]Aug24!BF56,[2]Sep24!BF56,[2]Oct24!BF56,[2]Nov24!BF56,[2]Dec24!BF56,[2]Jan25!BF56,[2]Feb25!BF56,[2]Mar25!BF56,[2]Apr25!BF56,[2]May25!BF56,[2]Jun25!BF56,[2]Spare!AH71)</f>
        <v>0</v>
      </c>
      <c r="AI38" s="51">
        <f>SUM([2]July24!BG56,[2]Aug24!BG56,[2]Sep24!BG56,[2]Oct24!BG56,[2]Nov24!BG56,[2]Dec24!BG56,[2]Jan25!BG56,[2]Feb25!BG56,[2]Mar25!BG56,[2]Apr25!BG56,[2]May25!BG56,[2]Jun25!BG56,[2]Spare!AI71)</f>
        <v>0</v>
      </c>
      <c r="AJ38" s="52">
        <f>SUM([2]July24!BH56,[2]Aug24!BH56,[2]Sep24!BH56,[2]Oct24!BH56,[2]Nov24!BH56,[2]Dec24!BH56,[2]Jan25!BH56,[2]Feb25!BH56,[2]Mar25!BH56,[2]Apr25!BH56,[2]May25!BH56,[2]Jun25!BH56,[2]Spare!AJ71)</f>
        <v>0</v>
      </c>
    </row>
    <row r="39" spans="1:44" ht="12.75" customHeight="1">
      <c r="A39" s="8" t="s">
        <v>99</v>
      </c>
      <c r="B39" s="4" t="s">
        <v>100</v>
      </c>
      <c r="C39" s="217" t="s">
        <v>58</v>
      </c>
      <c r="D39" s="269" t="s">
        <v>222</v>
      </c>
      <c r="E39" s="188">
        <f>SUM([2]July24!D59,[2]Aug24!D59,[2]Sep24!D59,[2]Oct24!D59,[2]Nov24!D59,[2]Dec24!D59,[2]Jan25!D59,[2]Feb25!D59,[2]Mar25!D59,[2]Apr25!D59,[2]May25!D59,[2]Jun25!D59,[2]Spare!D61)</f>
        <v>1</v>
      </c>
      <c r="F39" s="188">
        <f>SUM([2]July24!E59,[2]Aug24!E59,[2]Sep24!E59,[2]Oct24!E59,[2]Nov24!E59,[2]Dec24!E59,[2]Jan25!E59,[2]Feb25!E59,[2]Mar25!E59,[2]Apr25!E59,[2]May25!E59,[2]Jun25!E59,[2]Spare!E61)</f>
        <v>3</v>
      </c>
      <c r="G39" s="188">
        <f>SUM([2]July24!F59,[2]Aug24!F59,[2]Sep24!F59,[2]Oct24!F59,[2]Nov24!F59,[2]Dec24!F59,[2]Jan25!F59,[2]Feb25!F59,[2]Mar25!F59,[2]Apr25!F59,[2]May25!F59,[2]Jun25!F59,[2]Spare!F69)</f>
        <v>6</v>
      </c>
      <c r="H39" s="188">
        <f>SUM([2]July24!G59,[2]Aug24!G59,[2]Sep24!G59,[2]Oct24!G59,[2]Nov24!G59,[2]Dec24!G59,[2]Jan25!G59,[2]Feb25!G59,[2]Mar25!G59,[2]Apr25!G59,[2]May25!G59,[2]Jun25!G59,[2]Spare!G61)</f>
        <v>3</v>
      </c>
      <c r="I39" s="188">
        <f>SUM([2]July24!H59,[2]Aug24!H59,[2]Sep24!H59,[2]Oct24!H59,[2]Nov24!H59,[2]Dec24!H59,[2]Jan25!H59,[2]Feb25!H59,[2]Mar25!H59,[2]Apr25!H59,[2]May25!H59,[2]Jun25!H59,[2]Spare!H61)</f>
        <v>0</v>
      </c>
      <c r="J39" s="58" t="s">
        <v>23</v>
      </c>
      <c r="K39" s="44">
        <v>576</v>
      </c>
      <c r="L39" s="45">
        <v>31</v>
      </c>
      <c r="M39" s="46">
        <f t="shared" si="12"/>
        <v>607</v>
      </c>
      <c r="N39" s="47">
        <f>SUM(O39:S39)</f>
        <v>37</v>
      </c>
      <c r="O39" s="188">
        <f t="shared" si="13"/>
        <v>1</v>
      </c>
      <c r="P39" s="188">
        <f t="shared" si="14"/>
        <v>6</v>
      </c>
      <c r="Q39" s="188">
        <f t="shared" si="15"/>
        <v>18</v>
      </c>
      <c r="R39" s="188">
        <f t="shared" si="16"/>
        <v>12</v>
      </c>
      <c r="S39" s="48">
        <f t="shared" si="17"/>
        <v>0</v>
      </c>
      <c r="T39" s="49"/>
      <c r="U39" s="44"/>
      <c r="V39" s="44">
        <v>156</v>
      </c>
      <c r="W39" s="50">
        <f t="shared" si="19"/>
        <v>165</v>
      </c>
      <c r="X39" s="44"/>
      <c r="Y39" s="50">
        <f t="shared" si="20"/>
        <v>9</v>
      </c>
      <c r="AA39" s="51">
        <f>SUM([2]July24!AY59,[2]Aug24!AY59,[2]Sep24!AY59,[2]Oct24!AY59,[2]Nov24!AY59,[2]Dec24!AY59,[2]Jan25!AY59,[2]Feb25!AY59,[2]Mar25!AY59,[2]Apr25!AY59,[2]May25!AY59,[2]Jun25!AY59,[2]Spare!AA71)</f>
        <v>8</v>
      </c>
      <c r="AB39" s="51">
        <f>SUM([2]July24!AZ59,[2]Aug24!AZ59,[2]Sep24!AZ59,[2]Oct24!AZ59,[2]Nov24!AZ59,[2]Dec24!AZ59,[2]Jan25!AZ59,[2]Feb25!AZ59,[2]Mar25!AZ59,[2]Apr25!AZ59,[2]May25!AZ59,[2]Jun25!AZ59,[2]Spare!AB71)</f>
        <v>13</v>
      </c>
      <c r="AC39" s="51">
        <f>SUM([2]July24!BA59,[2]Aug24!BA59,[2]Sep24!BA59,[2]Oct24!BA59,[2]Nov24!BA59,[2]Dec24!BA59,[2]Jan25!BA59,[2]Feb25!BA59,[2]Mar25!BA59,[2]Apr25!BA59,[2]May25!BA59,[2]Jun25!BA59,[2]Spare!AC71)</f>
        <v>0</v>
      </c>
      <c r="AD39" s="51">
        <f>SUM([2]July24!BB59,[2]Aug24!BB59,[2]Sep24!BB59,[2]Oct24!BB59,[2]Nov24!BB59,[2]Dec24!BB59,[2]Jan25!BB59,[2]Feb25!BB59,[2]Mar25!BB59,[2]Apr25!BB59,[2]May25!BB59,[2]Jun25!BB59,[2]Spare!AD71)</f>
        <v>6</v>
      </c>
      <c r="AE39" s="51">
        <f>SUM([2]July24!BC59,[2]Aug24!BC59,[2]Sep24!BC59,[2]Oct24!BC59,[2]Nov24!BC59,[2]Dec24!BC59,[2]Jan25!BC59,[2]Feb25!BC59,[2]Mar25!BC59,[2]Apr25!BC59,[2]May25!BC59,[2]Jun25!BC59,[2]Spare!AE71)</f>
        <v>1</v>
      </c>
      <c r="AF39" s="51">
        <f>SUM([2]July24!BD59,[2]Aug24!BD59,[2]Sep24!BD59,[2]Oct24!BD59,[2]Nov24!BD59,[2]Dec24!BD59,[2]Jan25!BD59,[2]Feb25!BD59,[2]Mar25!BD59,[2]Apr25!BD59,[2]May25!BD59,[2]Jun25!BD59,[2]Spare!AF71)</f>
        <v>0</v>
      </c>
      <c r="AG39" s="51">
        <f>SUM([2]July24!BE59,[2]Aug24!BE59,[2]Sep24!BE59,[2]Oct24!BE59,[2]Nov24!BE59,[2]Dec24!BE59,[2]Jan25!BE59,[2]Feb25!BE59,[2]Mar25!BE59,[2]Apr25!BE59,[2]May25!BE59,[2]Jun25!BE59,[2]Spare!AG71)</f>
        <v>3</v>
      </c>
      <c r="AH39" s="51">
        <f>SUM([2]July24!BF59,[2]Aug24!BF59,[2]Sep24!BF59,[2]Oct24!BF59,[2]Nov24!BF59,[2]Dec24!BF59,[2]Jan25!BF59,[2]Feb25!BF59,[2]Mar25!BF59,[2]Apr25!BF59,[2]May25!BF59,[2]Jun25!BF59,[2]Spare!AH71)</f>
        <v>3</v>
      </c>
      <c r="AI39" s="51">
        <f>SUM([2]July24!BG59,[2]Aug24!BG59,[2]Sep24!BG59,[2]Oct24!BG59,[2]Nov24!BG59,[2]Dec24!BG59,[2]Jan25!BG59,[2]Feb25!BG59,[2]Mar25!BG59,[2]Apr25!BG59,[2]May25!BG59,[2]Jun25!BG59,[2]Spare!AI71)</f>
        <v>3</v>
      </c>
      <c r="AJ39" s="52">
        <f>SUM([2]July24!BH59,[2]Aug24!BH59,[2]Sep24!BH59,[2]Oct24!BH59,[2]Nov24!BH59,[2]Dec24!BH59,[2]Jan25!BH59,[2]Feb25!BH59,[2]Mar25!BH59,[2]Apr25!BH59,[2]May25!BH59,[2]Jun25!BH59,[2]Spare!AJ71)</f>
        <v>0</v>
      </c>
      <c r="AN39" s="276"/>
      <c r="AO39" s="276"/>
      <c r="AP39" s="276"/>
    </row>
    <row r="40" spans="1:44" ht="12.75" customHeight="1">
      <c r="A40" s="8" t="s">
        <v>101</v>
      </c>
      <c r="B40" s="4" t="s">
        <v>102</v>
      </c>
      <c r="C40" s="7"/>
      <c r="D40" s="273">
        <f>IF(W40&gt;59,5,4)</f>
        <v>4</v>
      </c>
      <c r="E40" s="188">
        <f>SUM([2]July24!D60,[2]Aug24!D60,[2]Sep24!D60,[2]Oct24!D60,[2]Nov24!D60,[2]Dec24!D60,[2]Jan25!D60,[2]Feb25!D60,[2]Mar25!D60,[2]Apr25!D60,[2]May25!D60,[2]Jun25!D60,[2]Spare!D71)</f>
        <v>0</v>
      </c>
      <c r="F40" s="188">
        <f>SUM([2]July24!E60,[2]Aug24!E60,[2]Sep24!E60,[2]Oct24!E60,[2]Nov24!E60,[2]Dec24!E60,[2]Jan25!E60,[2]Feb25!E60,[2]Mar25!E60,[2]Apr25!E60,[2]May25!E60,[2]Jun25!E60,[2]Spare!E71)</f>
        <v>0</v>
      </c>
      <c r="G40" s="188">
        <f>SUM([2]July24!F60,[2]Aug24!F60,[2]Sep24!F60,[2]Oct24!F60,[2]Nov24!F60,[2]Dec24!F60,[2]Jan25!F60,[2]Feb25!F60,[2]Mar25!F60,[2]Apr25!F60,[2]May25!F60,[2]Jun25!F60,[2]Spare!F71)</f>
        <v>0</v>
      </c>
      <c r="H40" s="188">
        <f>SUM([2]July24!G60,[2]Aug24!G60,[2]Sep24!G60,[2]Oct24!G60,[2]Nov24!G60,[2]Dec24!G60,[2]Jan25!G60,[2]Feb25!G60,[2]Mar25!G60,[2]Apr25!G60,[2]May25!G60,[2]Jun25!G60,[2]Spare!G71)</f>
        <v>0</v>
      </c>
      <c r="I40" s="188">
        <f>SUM([2]July24!H60,[2]Aug24!H60,[2]Sep24!H60,[2]Oct24!H60,[2]Nov24!H60,[2]Dec24!H60,[2]Jan25!H60,[2]Feb25!H60,[2]Mar25!H60,[2]Apr25!H60,[2]May25!H60,[2]Jun25!H60,[2]Spare!H71)</f>
        <v>0</v>
      </c>
      <c r="J40" s="71" t="s">
        <v>23</v>
      </c>
      <c r="K40" s="44">
        <v>40</v>
      </c>
      <c r="L40" s="45"/>
      <c r="M40" s="46">
        <f t="shared" si="12"/>
        <v>40</v>
      </c>
      <c r="N40" s="47">
        <f>SUM(O40:S40)</f>
        <v>0</v>
      </c>
      <c r="O40" s="188">
        <f t="shared" si="13"/>
        <v>0</v>
      </c>
      <c r="P40" s="188">
        <f t="shared" si="14"/>
        <v>0</v>
      </c>
      <c r="Q40" s="188">
        <f t="shared" si="15"/>
        <v>0</v>
      </c>
      <c r="R40" s="188">
        <f t="shared" si="16"/>
        <v>0</v>
      </c>
      <c r="S40" s="48">
        <f t="shared" si="17"/>
        <v>0</v>
      </c>
      <c r="T40" s="49">
        <f>L40*2</f>
        <v>0</v>
      </c>
      <c r="U40" s="44"/>
      <c r="V40" s="44">
        <v>42</v>
      </c>
      <c r="W40" s="50">
        <f t="shared" si="19"/>
        <v>42</v>
      </c>
      <c r="X40" s="44"/>
      <c r="Y40" s="50">
        <f t="shared" si="20"/>
        <v>0</v>
      </c>
      <c r="AA40" s="51">
        <f>SUM([2]July24!AY60,[2]Aug24!AY60,[2]Sep24!AY60,[2]Oct24!AY60,[2]Nov24!AY60,[2]Dec24!AY60,[2]Jan25!AY60,[2]Feb25!AY60,[2]Mar25!AY60,[2]Apr25!AY60,[2]May25!AY60,[2]Jun25!AY60,[2]Spare!AA73)</f>
        <v>0</v>
      </c>
      <c r="AB40" s="51">
        <f>SUM([2]July24!AZ60,[2]Aug24!AZ60,[2]Sep24!AZ60,[2]Oct24!AZ60,[2]Nov24!AZ60,[2]Dec24!AZ60,[2]Jan25!AZ60,[2]Feb25!AZ60,[2]Mar25!AZ60,[2]Apr25!AZ60,[2]May25!AZ60,[2]Jun25!AZ60,[2]Spare!AB73)</f>
        <v>0</v>
      </c>
      <c r="AC40" s="51">
        <f>SUM([2]July24!BA60,[2]Aug24!BA60,[2]Sep24!BA60,[2]Oct24!BA60,[2]Nov24!BA60,[2]Dec24!BA60,[2]Jan25!BA60,[2]Feb25!BA60,[2]Mar25!BA60,[2]Apr25!BA60,[2]May25!BA60,[2]Jun25!BA60,[2]Spare!AC73)</f>
        <v>0</v>
      </c>
      <c r="AD40" s="51">
        <f>SUM([2]July24!BB60,[2]Aug24!BB60,[2]Sep24!BB60,[2]Oct24!BB60,[2]Nov24!BB60,[2]Dec24!BB60,[2]Jan25!BB60,[2]Feb25!BB60,[2]Mar25!BB60,[2]Apr25!BB60,[2]May25!BB60,[2]Jun25!BB60,[2]Spare!AD73)</f>
        <v>0</v>
      </c>
      <c r="AE40" s="51">
        <f>SUM([2]July24!BC60,[2]Aug24!BC60,[2]Sep24!BC60,[2]Oct24!BC60,[2]Nov24!BC60,[2]Dec24!BC60,[2]Jan25!BC60,[2]Feb25!BC60,[2]Mar25!BC60,[2]Apr25!BC60,[2]May25!BC60,[2]Jun25!BC60,[2]Spare!AE73)</f>
        <v>0</v>
      </c>
      <c r="AF40" s="51">
        <f>SUM([2]July24!BD60,[2]Aug24!BD60,[2]Sep24!BD60,[2]Oct24!BD60,[2]Nov24!BD60,[2]Dec24!BD60,[2]Jan25!BD60,[2]Feb25!BD60,[2]Mar25!BD60,[2]Apr25!BD60,[2]May25!BD60,[2]Jun25!BD60,[2]Spare!AF73)</f>
        <v>0</v>
      </c>
      <c r="AG40" s="51">
        <f>SUM([2]July24!BE60,[2]Aug24!BE60,[2]Sep24!BE60,[2]Oct24!BE60,[2]Nov24!BE60,[2]Dec24!BE60,[2]Jan25!BE60,[2]Feb25!BE60,[2]Mar25!BE60,[2]Apr25!BE60,[2]May25!BE60,[2]Jun25!BE60,[2]Spare!AG73)</f>
        <v>0</v>
      </c>
      <c r="AH40" s="51">
        <f>SUM([2]July24!BF60,[2]Aug24!BF60,[2]Sep24!BF60,[2]Oct24!BF60,[2]Nov24!BF60,[2]Dec24!BF60,[2]Jan25!BF60,[2]Feb25!BF60,[2]Mar25!BF60,[2]Apr25!BF60,[2]May25!BF60,[2]Jun25!BF60,[2]Spare!AH73)</f>
        <v>0</v>
      </c>
      <c r="AI40" s="51">
        <f>SUM([2]July24!BG60,[2]Aug24!BG60,[2]Sep24!BG60,[2]Oct24!BG60,[2]Nov24!BG60,[2]Dec24!BG60,[2]Jan25!BG60,[2]Feb25!BG60,[2]Mar25!BG60,[2]Apr25!BG60,[2]May25!BG60,[2]Jun25!BG60,[2]Spare!AI73)</f>
        <v>0</v>
      </c>
      <c r="AJ40" s="52">
        <f>SUM([2]July24!BH60,[2]Aug24!BH60,[2]Sep24!BH60,[2]Oct24!BH60,[2]Nov24!BH60,[2]Dec24!BH60,[2]Jan25!BH60,[2]Feb25!BH60,[2]Mar25!BH60,[2]Apr25!BH60,[2]May25!BH60,[2]Jun25!BH60,[2]Spare!AJ73)</f>
        <v>0</v>
      </c>
    </row>
    <row r="41" spans="1:44" ht="12.75" customHeight="1">
      <c r="A41" s="8" t="s">
        <v>103</v>
      </c>
      <c r="B41" s="4" t="s">
        <v>104</v>
      </c>
      <c r="C41" s="7" t="s">
        <v>73</v>
      </c>
      <c r="D41" s="270" t="s">
        <v>226</v>
      </c>
      <c r="E41" s="188">
        <f>SUM([2]July24!D61,[2]Aug24!D61,[2]Sep24!D61,[2]Oct24!D61,[2]Nov24!D61,[2]Dec24!D61,[2]Jan25!D61,[2]Feb25!D61,[2]Mar25!D61,[2]Apr25!D61,[2]May25!D61,[2]Jun25!D61,[2]Spare!D63)</f>
        <v>2</v>
      </c>
      <c r="F41" s="188">
        <f>SUM([2]July24!E61,[2]Aug24!E61,[2]Sep24!E61,[2]Oct24!E61,[2]Nov24!E61,[2]Dec24!E61,[2]Jan25!E61,[2]Feb25!E61,[2]Mar25!E61,[2]Apr25!E61,[2]May25!E61,[2]Jun25!E61,[2]Spare!E63)</f>
        <v>5</v>
      </c>
      <c r="G41" s="188">
        <f>SUM([2]July24!F61,[2]Aug24!F61,[2]Sep24!F61,[2]Oct24!F61,[2]Nov24!F61,[2]Dec24!F61,[2]Jan25!F61,[2]Feb25!F61,[2]Mar25!F61,[2]Apr25!F61,[2]May25!F61,[2]Jun25!F61,[2]Spare!F63)</f>
        <v>5</v>
      </c>
      <c r="H41" s="188">
        <f>SUM([2]July24!G61,[2]Aug24!G61,[2]Sep24!G61,[2]Oct24!G61,[2]Nov24!G61,[2]Dec24!G61,[2]Jan25!G61,[2]Feb25!G61,[2]Mar25!G61,[2]Apr25!G61,[2]May25!G61,[2]Jun25!G61,[2]Spare!G63)</f>
        <v>0</v>
      </c>
      <c r="I41" s="188">
        <f>SUM([2]July24!H61,[2]Aug24!H61,[2]Sep24!H61,[2]Oct24!H61,[2]Nov24!H61,[2]Dec24!H61,[2]Jan25!H61,[2]Feb25!H61,[2]Mar25!H61,[2]Apr25!H61,[2]May25!H61,[2]Jun25!H61,[2]Spare!H63)</f>
        <v>0</v>
      </c>
      <c r="J41" s="58" t="s">
        <v>23</v>
      </c>
      <c r="K41" s="44">
        <v>137</v>
      </c>
      <c r="L41" s="45"/>
      <c r="M41" s="46">
        <f t="shared" si="12"/>
        <v>137</v>
      </c>
      <c r="N41" s="47">
        <f t="shared" si="10"/>
        <v>27</v>
      </c>
      <c r="O41" s="188">
        <f t="shared" si="13"/>
        <v>2</v>
      </c>
      <c r="P41" s="188">
        <f t="shared" si="14"/>
        <v>10</v>
      </c>
      <c r="Q41" s="188">
        <f t="shared" si="15"/>
        <v>15</v>
      </c>
      <c r="R41" s="188">
        <f t="shared" si="16"/>
        <v>0</v>
      </c>
      <c r="S41" s="48">
        <f t="shared" si="17"/>
        <v>0</v>
      </c>
      <c r="T41" s="49"/>
      <c r="U41" s="44"/>
      <c r="V41" s="44">
        <v>111</v>
      </c>
      <c r="W41" s="56">
        <f t="shared" si="19"/>
        <v>116</v>
      </c>
      <c r="X41" s="44"/>
      <c r="Y41" s="50">
        <f t="shared" si="20"/>
        <v>5</v>
      </c>
      <c r="AA41" s="51">
        <f>SUM([2]July24!AY61,[2]Aug24!AY61,[2]Sep24!AY61,[2]Oct24!AY61,[2]Nov24!AY61,[2]Dec24!AY61,[2]Jan25!AY61,[2]Feb25!AY61,[2]Mar25!AY61,[2]Apr25!AY61,[2]May25!AY61,[2]Jun25!AY61,[2]Spare!AA73)</f>
        <v>0</v>
      </c>
      <c r="AB41" s="51">
        <f>SUM([2]July24!AZ61,[2]Aug24!AZ61,[2]Sep24!AZ61,[2]Oct24!AZ61,[2]Nov24!AZ61,[2]Dec24!AZ61,[2]Jan25!AZ61,[2]Feb25!AZ61,[2]Mar25!AZ61,[2]Apr25!AZ61,[2]May25!AZ61,[2]Jun25!AZ61,[2]Spare!AB73)</f>
        <v>8</v>
      </c>
      <c r="AC41" s="51">
        <f>SUM([2]July24!BA61,[2]Aug24!BA61,[2]Sep24!BA61,[2]Oct24!BA61,[2]Nov24!BA61,[2]Dec24!BA61,[2]Jan25!BA61,[2]Feb25!BA61,[2]Mar25!BA61,[2]Apr25!BA61,[2]May25!BA61,[2]Jun25!BA61,[2]Spare!AC73)</f>
        <v>0</v>
      </c>
      <c r="AD41" s="51">
        <f>SUM([2]July24!BB61,[2]Aug24!BB61,[2]Sep24!BB61,[2]Oct24!BB61,[2]Nov24!BB61,[2]Dec24!BB61,[2]Jan25!BB61,[2]Feb25!BB61,[2]Mar25!BB61,[2]Apr25!BB61,[2]May25!BB61,[2]Jun25!BB61,[2]Spare!AD73)</f>
        <v>3</v>
      </c>
      <c r="AE41" s="51">
        <f>SUM([2]July24!BC61,[2]Aug24!BC61,[2]Sep24!BC61,[2]Oct24!BC61,[2]Nov24!BC61,[2]Dec24!BC61,[2]Jan25!BC61,[2]Feb25!BC61,[2]Mar25!BC61,[2]Apr25!BC61,[2]May25!BC61,[2]Jun25!BC61,[2]Spare!AE73)</f>
        <v>0</v>
      </c>
      <c r="AF41" s="51">
        <f>SUM([2]July24!BD61,[2]Aug24!BD61,[2]Sep24!BD61,[2]Oct24!BD61,[2]Nov24!BD61,[2]Dec24!BD61,[2]Jan25!BD61,[2]Feb25!BD61,[2]Mar25!BD61,[2]Apr25!BD61,[2]May25!BD61,[2]Jun25!BD61,[2]Spare!AF73)</f>
        <v>5</v>
      </c>
      <c r="AG41" s="51">
        <f>SUM([2]July24!BE61,[2]Aug24!BE61,[2]Sep24!BE61,[2]Oct24!BE61,[2]Nov24!BE61,[2]Dec24!BE61,[2]Jan25!BE61,[2]Feb25!BE61,[2]Mar25!BE61,[2]Apr25!BE61,[2]May25!BE61,[2]Jun25!BE61,[2]Spare!AG73)</f>
        <v>2</v>
      </c>
      <c r="AH41" s="51">
        <f>SUM([2]July24!BF61,[2]Aug24!BF61,[2]Sep24!BF61,[2]Oct24!BF61,[2]Nov24!BF61,[2]Dec24!BF61,[2]Jan25!BF61,[2]Feb25!BF61,[2]Mar25!BF61,[2]Apr25!BF61,[2]May25!BF61,[2]Jun25!BF61,[2]Spare!AH73)</f>
        <v>9</v>
      </c>
      <c r="AI41" s="51">
        <f>SUM([2]July24!BG61,[2]Aug24!BG61,[2]Sep24!BG61,[2]Oct24!BG61,[2]Nov24!BG61,[2]Dec24!BG61,[2]Jan25!BG61,[2]Feb25!BG61,[2]Mar25!BG61,[2]Apr25!BG61,[2]May25!BG61,[2]Jun25!BG61,[2]Spare!AI73)</f>
        <v>0</v>
      </c>
      <c r="AJ41" s="52">
        <f>SUM([2]July24!BH61,[2]Aug24!BH61,[2]Sep24!BH61,[2]Oct24!BH61,[2]Nov24!BH61,[2]Dec24!BH61,[2]Jan25!BH61,[2]Feb25!BH61,[2]Mar25!BH61,[2]Apr25!BH61,[2]May25!BH61,[2]Jun25!BH61,[2]Spare!AJ73)</f>
        <v>0</v>
      </c>
      <c r="AN41" s="181"/>
      <c r="AO41" s="181"/>
    </row>
    <row r="42" spans="1:44" ht="12.75" customHeight="1">
      <c r="A42" s="8" t="s">
        <v>105</v>
      </c>
      <c r="B42" s="4" t="s">
        <v>106</v>
      </c>
      <c r="C42" s="7"/>
      <c r="D42" s="273">
        <f>IF(W42&gt;59,5,4)</f>
        <v>5</v>
      </c>
      <c r="E42" s="188">
        <f>SUM([2]July24!D62,[2]Aug24!D62,[2]Sep24!D62,[2]Oct24!D62,[2]Nov24!D62,[2]Dec24!D62,[2]Jan25!D62,[2]Feb25!D62,[2]Mar25!D62,[2]Apr25!D62,[2]May25!D62,[2]Jun25!D62,[2]Spare!D71)</f>
        <v>0</v>
      </c>
      <c r="F42" s="188">
        <f>SUM([2]July24!E62,[2]Aug24!E62,[2]Sep24!E62,[2]Oct24!E62,[2]Nov24!E62,[2]Dec24!E62,[2]Jan25!E62,[2]Feb25!E62,[2]Mar25!E62,[2]Apr25!E62,[2]May25!E62,[2]Jun25!E62,[2]Spare!E71)</f>
        <v>2</v>
      </c>
      <c r="G42" s="188">
        <f>SUM([2]July24!F62,[2]Aug24!F62,[2]Sep24!F62,[2]Oct24!F62,[2]Nov24!F62,[2]Dec24!F62,[2]Jan25!F62,[2]Feb25!F62,[2]Mar25!F62,[2]Apr25!F62,[2]May25!F62,[2]Jun25!F62,[2]Spare!F71)</f>
        <v>8</v>
      </c>
      <c r="H42" s="188">
        <f>SUM([2]July24!G62,[2]Aug24!G62,[2]Sep24!G62,[2]Oct24!G62,[2]Nov24!G62,[2]Dec24!G62,[2]Jan25!G62,[2]Feb25!G62,[2]Mar25!G62,[2]Apr25!G62,[2]May25!G62,[2]Jun25!G62,[2]Spare!G71)</f>
        <v>0</v>
      </c>
      <c r="I42" s="188">
        <f>SUM([2]July24!H62,[2]Aug24!H62,[2]Sep24!H62,[2]Oct24!H62,[2]Nov24!H62,[2]Dec24!H62,[2]Jan25!H62,[2]Feb25!H62,[2]Mar25!H62,[2]Apr25!H62,[2]May25!H62,[2]Jun25!H62,[2]Spare!H71)</f>
        <v>0</v>
      </c>
      <c r="J42" s="63"/>
      <c r="K42" s="49"/>
      <c r="L42" s="68"/>
      <c r="M42" s="46">
        <f t="shared" si="12"/>
        <v>0</v>
      </c>
      <c r="N42" s="47">
        <f t="shared" si="10"/>
        <v>28</v>
      </c>
      <c r="O42" s="188">
        <f t="shared" si="13"/>
        <v>0</v>
      </c>
      <c r="P42" s="188">
        <f t="shared" si="14"/>
        <v>4</v>
      </c>
      <c r="Q42" s="188">
        <f t="shared" si="15"/>
        <v>24</v>
      </c>
      <c r="R42" s="188">
        <f t="shared" si="16"/>
        <v>0</v>
      </c>
      <c r="S42" s="48">
        <f t="shared" si="17"/>
        <v>0</v>
      </c>
      <c r="T42" s="49">
        <f>L42*2</f>
        <v>0</v>
      </c>
      <c r="U42" s="44"/>
      <c r="V42" s="44">
        <v>70</v>
      </c>
      <c r="W42" s="50">
        <f t="shared" si="19"/>
        <v>78</v>
      </c>
      <c r="X42" s="44"/>
      <c r="Y42" s="50">
        <f t="shared" si="20"/>
        <v>8</v>
      </c>
      <c r="AA42" s="51">
        <f>SUM([2]July24!AY62,[2]Aug24!AY62,[2]Sep24!AY62,[2]Oct24!AY62,[2]Nov24!AY62,[2]Dec24!AY62,[2]Jan25!AY62,[2]Feb25!AY62,[2]Mar25!AY62,[2]Apr25!AY62,[2]May25!AY62,[2]Jun25!AY62,[2]Spare!AA74)</f>
        <v>0</v>
      </c>
      <c r="AB42" s="51">
        <f>SUM([2]July24!AZ62,[2]Aug24!AZ62,[2]Sep24!AZ62,[2]Oct24!AZ62,[2]Nov24!AZ62,[2]Dec24!AZ62,[2]Jan25!AZ62,[2]Feb25!AZ62,[2]Mar25!AZ62,[2]Apr25!AZ62,[2]May25!AZ62,[2]Jun25!AZ62,[2]Spare!AB74)</f>
        <v>8</v>
      </c>
      <c r="AC42" s="51">
        <f>SUM([2]July24!BA62,[2]Aug24!BA62,[2]Sep24!BA62,[2]Oct24!BA62,[2]Nov24!BA62,[2]Dec24!BA62,[2]Jan25!BA62,[2]Feb25!BA62,[2]Mar25!BA62,[2]Apr25!BA62,[2]May25!BA62,[2]Jun25!BA62,[2]Spare!AC74)</f>
        <v>0</v>
      </c>
      <c r="AD42" s="51">
        <f>SUM([2]July24!BB62,[2]Aug24!BB62,[2]Sep24!BB62,[2]Oct24!BB62,[2]Nov24!BB62,[2]Dec24!BB62,[2]Jan25!BB62,[2]Feb25!BB62,[2]Mar25!BB62,[2]Apr25!BB62,[2]May25!BB62,[2]Jun25!BB62,[2]Spare!AD74)</f>
        <v>0</v>
      </c>
      <c r="AE42" s="51">
        <f>SUM([2]July24!BC62,[2]Aug24!BC62,[2]Sep24!BC62,[2]Oct24!BC62,[2]Nov24!BC62,[2]Dec24!BC62,[2]Jan25!BC62,[2]Feb25!BC62,[2]Mar25!BC62,[2]Apr25!BC62,[2]May25!BC62,[2]Jun25!BC62,[2]Spare!AE74)</f>
        <v>0</v>
      </c>
      <c r="AF42" s="51">
        <f>SUM([2]July24!BD62,[2]Aug24!BD62,[2]Sep24!BD62,[2]Oct24!BD62,[2]Nov24!BD62,[2]Dec24!BD62,[2]Jan25!BD62,[2]Feb25!BD62,[2]Mar25!BD62,[2]Apr25!BD62,[2]May25!BD62,[2]Jun25!BD62,[2]Spare!AF74)</f>
        <v>12</v>
      </c>
      <c r="AG42" s="51">
        <f>SUM([2]July24!BE62,[2]Aug24!BE62,[2]Sep24!BE62,[2]Oct24!BE62,[2]Nov24!BE62,[2]Dec24!BE62,[2]Jan25!BE62,[2]Feb25!BE62,[2]Mar25!BE62,[2]Apr25!BE62,[2]May25!BE62,[2]Jun25!BE62,[2]Spare!AG74)</f>
        <v>6</v>
      </c>
      <c r="AH42" s="51">
        <f>SUM([2]July24!BF62,[2]Aug24!BF62,[2]Sep24!BF62,[2]Oct24!BF62,[2]Nov24!BF62,[2]Dec24!BF62,[2]Jan25!BF62,[2]Feb25!BF62,[2]Mar25!BF62,[2]Apr25!BF62,[2]May25!BF62,[2]Jun25!BF62,[2]Spare!AH74)</f>
        <v>2</v>
      </c>
      <c r="AI42" s="51">
        <f>SUM([2]July24!BG62,[2]Aug24!BG62,[2]Sep24!BG62,[2]Oct24!BG62,[2]Nov24!BG62,[2]Dec24!BG62,[2]Jan25!BG62,[2]Feb25!BG62,[2]Mar25!BG62,[2]Apr25!BG62,[2]May25!BG62,[2]Jun25!BG62,[2]Spare!AI74)</f>
        <v>0</v>
      </c>
      <c r="AJ42" s="52">
        <f>SUM([2]July24!BH62,[2]Aug24!BH62,[2]Sep24!BH62,[2]Oct24!BH62,[2]Nov24!BH62,[2]Dec24!BH62,[2]Jan25!BH62,[2]Feb25!BH62,[2]Mar25!BH62,[2]Apr25!BH62,[2]May25!BH62,[2]Jun25!BH62,[2]Spare!AJ74)</f>
        <v>0</v>
      </c>
      <c r="AM42" s="183"/>
      <c r="AN42" s="277"/>
      <c r="AO42" s="277"/>
      <c r="AP42" s="277"/>
    </row>
    <row r="43" spans="1:44" ht="12.75" customHeight="1">
      <c r="A43" s="6" t="s">
        <v>107</v>
      </c>
      <c r="B43" s="210" t="s">
        <v>108</v>
      </c>
      <c r="C43" s="217"/>
      <c r="D43" s="272">
        <f>IF(W43&gt;84,6,5)</f>
        <v>5</v>
      </c>
      <c r="E43" s="188">
        <f>SUM([2]July24!D64,[2]Aug24!D64,[2]Sep24!D64,[2]Oct24!D64,[2]Nov24!D64,[2]Dec24!D64,[2]Jan25!D64,[2]Feb25!D64,[2]Mar25!D64,[2]Apr25!D64,[2]May25!D64,[2]Jun25!D64,[2]Spare!D66)</f>
        <v>0</v>
      </c>
      <c r="F43" s="188">
        <f>SUM([2]July24!E64,[2]Aug24!E64,[2]Sep24!E64,[2]Oct24!E64,[2]Nov24!E64,[2]Dec24!E64,[2]Jan25!E64,[2]Feb25!E64,[2]Mar25!E64,[2]Apr25!E64,[2]May25!E64,[2]Jun25!E64,[2]Spare!E66)</f>
        <v>0</v>
      </c>
      <c r="G43" s="188">
        <f>SUM([2]July24!F64,[2]Aug24!F64,[2]Sep24!F64,[2]Oct24!F64,[2]Nov24!F64,[2]Dec24!F64,[2]Jan25!F64,[2]Feb25!F64,[2]Mar25!F64,[2]Apr25!F64,[2]May25!F64,[2]Jun25!F64,[2]Spare!F66)</f>
        <v>0</v>
      </c>
      <c r="H43" s="188">
        <f>SUM([2]July24!G64,[2]Aug24!G64,[2]Sep24!G64,[2]Oct24!G64,[2]Nov24!G64,[2]Dec24!G64,[2]Jan25!G64,[2]Feb25!G64,[2]Mar25!G64,[2]Apr25!G64,[2]May25!G64,[2]Jun25!G64,[2]Spare!G66)</f>
        <v>0</v>
      </c>
      <c r="I43" s="188">
        <f>SUM([2]July24!H64,[2]Aug24!H64,[2]Sep24!H64,[2]Oct24!H64,[2]Nov24!H64,[2]Dec24!H64,[2]Jan25!H64,[2]Feb25!H64,[2]Mar25!H64,[2]Apr25!H64,[2]May25!H64,[2]Jun25!H64,[2]Spare!H66)</f>
        <v>0</v>
      </c>
      <c r="J43" s="66"/>
      <c r="K43" s="44">
        <v>23</v>
      </c>
      <c r="L43" s="45"/>
      <c r="M43" s="46">
        <f t="shared" si="12"/>
        <v>23</v>
      </c>
      <c r="N43" s="47">
        <f t="shared" si="10"/>
        <v>0</v>
      </c>
      <c r="O43" s="188">
        <f t="shared" si="13"/>
        <v>0</v>
      </c>
      <c r="P43" s="188">
        <f t="shared" si="14"/>
        <v>0</v>
      </c>
      <c r="Q43" s="188">
        <f t="shared" si="15"/>
        <v>0</v>
      </c>
      <c r="R43" s="188">
        <f t="shared" si="16"/>
        <v>0</v>
      </c>
      <c r="S43" s="48">
        <f t="shared" si="17"/>
        <v>0</v>
      </c>
      <c r="T43" s="49"/>
      <c r="U43" s="44"/>
      <c r="V43" s="44">
        <v>65</v>
      </c>
      <c r="W43" s="50">
        <f t="shared" si="19"/>
        <v>65</v>
      </c>
      <c r="X43" s="44"/>
      <c r="Y43" s="50">
        <f t="shared" si="20"/>
        <v>0</v>
      </c>
      <c r="AA43" s="51">
        <f>SUM([2]July24!AY64,[2]Aug24!AY64,[2]Sep24!AY64,[2]Oct24!AY64,[2]Nov24!AY64,[2]Dec24!AY64,[2]Jan25!AY64,[2]Feb25!AY64,[2]Mar25!AY64,[2]Apr25!AY64,[2]May25!AY64,[2]Jun25!AY64,[2]Spare!AA76)</f>
        <v>0</v>
      </c>
      <c r="AB43" s="51">
        <f>SUM([2]July24!AZ64,[2]Aug24!AZ64,[2]Sep24!AZ64,[2]Oct24!AZ64,[2]Nov24!AZ64,[2]Dec24!AZ64,[2]Jan25!AZ64,[2]Feb25!AZ64,[2]Mar25!AZ64,[2]Apr25!AZ64,[2]May25!AZ64,[2]Jun25!AZ64,[2]Spare!AB76)</f>
        <v>0</v>
      </c>
      <c r="AC43" s="51">
        <f>SUM([2]July24!BA64,[2]Aug24!BA64,[2]Sep24!BA64,[2]Oct24!BA64,[2]Nov24!BA64,[2]Dec24!BA64,[2]Jan25!BA64,[2]Feb25!BA64,[2]Mar25!BA64,[2]Apr25!BA64,[2]May25!BA64,[2]Jun25!BA64,[2]Spare!AC76)</f>
        <v>0</v>
      </c>
      <c r="AD43" s="51">
        <f>SUM([2]July24!BB64,[2]Aug24!BB64,[2]Sep24!BB64,[2]Oct24!BB64,[2]Nov24!BB64,[2]Dec24!BB64,[2]Jan25!BB64,[2]Feb25!BB64,[2]Mar25!BB64,[2]Apr25!BB64,[2]May25!BB64,[2]Jun25!BB64,[2]Spare!AD76)</f>
        <v>0</v>
      </c>
      <c r="AE43" s="51">
        <f>SUM([2]July24!BC64,[2]Aug24!BC64,[2]Sep24!BC64,[2]Oct24!BC64,[2]Nov24!BC64,[2]Dec24!BC64,[2]Jan25!BC64,[2]Feb25!BC64,[2]Mar25!BC64,[2]Apr25!BC64,[2]May25!BC64,[2]Jun25!BC64,[2]Spare!AE76)</f>
        <v>0</v>
      </c>
      <c r="AF43" s="51">
        <f>SUM([2]July24!BD64,[2]Aug24!BD64,[2]Sep24!BD64,[2]Oct24!BD64,[2]Nov24!BD64,[2]Dec24!BD64,[2]Jan25!BD64,[2]Feb25!BD64,[2]Mar25!BD64,[2]Apr25!BD64,[2]May25!BD64,[2]Jun25!BD64,[2]Spare!AF76)</f>
        <v>0</v>
      </c>
      <c r="AG43" s="51">
        <f>SUM([2]July24!BE64,[2]Aug24!BE64,[2]Sep24!BE64,[2]Oct24!BE64,[2]Nov24!BE64,[2]Dec24!BE64,[2]Jan25!BE64,[2]Feb25!BE64,[2]Mar25!BE64,[2]Apr25!BE64,[2]May25!BE64,[2]Jun25!BE64,[2]Spare!AG76)</f>
        <v>0</v>
      </c>
      <c r="AH43" s="51">
        <f>SUM([2]July24!BF64,[2]Aug24!BF64,[2]Sep24!BF64,[2]Oct24!BF64,[2]Nov24!BF64,[2]Dec24!BF64,[2]Jan25!BF64,[2]Feb25!BF64,[2]Mar25!BF64,[2]Apr25!BF64,[2]May25!BF64,[2]Jun25!BF64,[2]Spare!AH76)</f>
        <v>0</v>
      </c>
      <c r="AI43" s="51">
        <f>SUM([2]July24!BG64,[2]Aug24!BG64,[2]Sep24!BG64,[2]Oct24!BG64,[2]Nov24!BG64,[2]Dec24!BG64,[2]Jan25!BG64,[2]Feb25!BG64,[2]Mar25!BG64,[2]Apr25!BG64,[2]May25!BG64,[2]Jun25!BG64,[2]Spare!AI76)</f>
        <v>0</v>
      </c>
      <c r="AJ43" s="52">
        <f>SUM([2]July24!BH64,[2]Aug24!BH64,[2]Sep24!BH64,[2]Oct24!BH64,[2]Nov24!BH64,[2]Dec24!BH64,[2]Jan25!BH64,[2]Feb25!BH64,[2]Mar25!BH64,[2]Apr25!BH64,[2]May25!BH64,[2]Jun25!BH64,[2]Spare!AJ76)</f>
        <v>0</v>
      </c>
      <c r="AN43" s="183"/>
      <c r="AO43" s="183"/>
    </row>
    <row r="44" spans="1:44" ht="12.75" customHeight="1">
      <c r="A44" s="8" t="s">
        <v>109</v>
      </c>
      <c r="B44" s="4" t="s">
        <v>110</v>
      </c>
      <c r="C44" s="7"/>
      <c r="D44" s="272">
        <f>IF(W44&gt;84,6,5)</f>
        <v>5</v>
      </c>
      <c r="E44" s="188">
        <f>SUM([2]July24!D65,[2]Aug24!D65,[2]Sep24!D65,[2]Oct24!D65,[2]Nov24!D65,[2]Dec24!D65,[2]Jan25!D65,[2]Feb25!D65,[2]Mar25!D65,[2]Apr25!D65,[2]May25!D65,[2]Jun25!D65,[2]Spare!D68)</f>
        <v>3</v>
      </c>
      <c r="F44" s="188">
        <f>SUM([2]July24!E65,[2]Aug24!E65,[2]Sep24!E65,[2]Oct24!E65,[2]Nov24!E65,[2]Dec24!E65,[2]Jan25!E65,[2]Feb25!E65,[2]Mar25!E65,[2]Apr25!E65,[2]May25!E65,[2]Jun25!E65,[2]Spare!E68)</f>
        <v>3</v>
      </c>
      <c r="G44" s="188">
        <f>SUM([2]July24!F65,[2]Aug24!F65,[2]Sep24!F65,[2]Oct24!F65,[2]Nov24!F65,[2]Dec24!F65,[2]Jan25!F65,[2]Feb25!F65,[2]Mar25!F65,[2]Apr25!F65,[2]May25!F65,[2]Jun25!F65,[2]Spare!F68)</f>
        <v>0</v>
      </c>
      <c r="H44" s="188">
        <f>SUM([2]July24!G65,[2]Aug24!G65,[2]Sep24!G65,[2]Oct24!G65,[2]Nov24!G65,[2]Dec24!G65,[2]Jan25!G65,[2]Feb25!G65,[2]Mar25!G65,[2]Apr25!G65,[2]May25!G65,[2]Jun25!G65,[2]Spare!G68)</f>
        <v>0</v>
      </c>
      <c r="I44" s="188">
        <f>SUM([2]July24!H65,[2]Aug24!H65,[2]Sep24!H65,[2]Oct24!H65,[2]Nov24!H65,[2]Dec24!H65,[2]Jan25!H65,[2]Feb25!H65,[2]Mar25!H65,[2]Apr25!H65,[2]May25!H65,[2]Jun25!H65,[2]Spare!H68)</f>
        <v>0</v>
      </c>
      <c r="J44" s="62"/>
      <c r="K44" s="44">
        <v>7</v>
      </c>
      <c r="L44" s="45"/>
      <c r="M44" s="46">
        <f t="shared" si="12"/>
        <v>7</v>
      </c>
      <c r="N44" s="47">
        <f>SUM(O44:S44)</f>
        <v>9</v>
      </c>
      <c r="O44" s="188">
        <f t="shared" si="13"/>
        <v>3</v>
      </c>
      <c r="P44" s="188">
        <f t="shared" si="14"/>
        <v>6</v>
      </c>
      <c r="Q44" s="188">
        <f t="shared" si="15"/>
        <v>0</v>
      </c>
      <c r="R44" s="188">
        <f t="shared" si="16"/>
        <v>0</v>
      </c>
      <c r="S44" s="48">
        <f t="shared" si="17"/>
        <v>0</v>
      </c>
      <c r="T44" s="49">
        <f t="shared" ref="T44:T45" si="23">L44*2</f>
        <v>0</v>
      </c>
      <c r="U44" s="44"/>
      <c r="V44" s="44">
        <v>77</v>
      </c>
      <c r="W44" s="50">
        <f t="shared" si="19"/>
        <v>77</v>
      </c>
      <c r="X44" s="44"/>
      <c r="Y44" s="50">
        <f t="shared" si="20"/>
        <v>0</v>
      </c>
      <c r="AA44" s="51">
        <f>SUM([2]July24!AY65,[2]Aug24!AY65,[2]Sep24!AY65,[2]Oct24!AY65,[2]Nov24!AY65,[2]Dec24!AY65,[2]Jan25!AY65,[2]Feb25!AY65,[2]Mar25!AY65,[2]Apr25!AY65,[2]May25!AY65,[2]Jun25!AY65,[2]Spare!AA77)</f>
        <v>0</v>
      </c>
      <c r="AB44" s="51">
        <f>SUM([2]July24!AZ65,[2]Aug24!AZ65,[2]Sep24!AZ65,[2]Oct24!AZ65,[2]Nov24!AZ65,[2]Dec24!AZ65,[2]Jan25!AZ65,[2]Feb25!AZ65,[2]Mar25!AZ65,[2]Apr25!AZ65,[2]May25!AZ65,[2]Jun25!AZ65,[2]Spare!AB77)</f>
        <v>5</v>
      </c>
      <c r="AC44" s="51">
        <f>SUM([2]July24!BA65,[2]Aug24!BA65,[2]Sep24!BA65,[2]Oct24!BA65,[2]Nov24!BA65,[2]Dec24!BA65,[2]Jan25!BA65,[2]Feb25!BA65,[2]Mar25!BA65,[2]Apr25!BA65,[2]May25!BA65,[2]Jun25!BA65,[2]Spare!AC77)</f>
        <v>0</v>
      </c>
      <c r="AD44" s="51">
        <f>SUM([2]July24!BB65,[2]Aug24!BB65,[2]Sep24!BB65,[2]Oct24!BB65,[2]Nov24!BB65,[2]Dec24!BB65,[2]Jan25!BB65,[2]Feb25!BB65,[2]Mar25!BB65,[2]Apr25!BB65,[2]May25!BB65,[2]Jun25!BB65,[2]Spare!AD77)</f>
        <v>0</v>
      </c>
      <c r="AE44" s="51">
        <f>SUM([2]July24!BC65,[2]Aug24!BC65,[2]Sep24!BC65,[2]Oct24!BC65,[2]Nov24!BC65,[2]Dec24!BC65,[2]Jan25!BC65,[2]Feb25!BC65,[2]Mar25!BC65,[2]Apr25!BC65,[2]May25!BC65,[2]Jun25!BC65,[2]Spare!AE77)</f>
        <v>0</v>
      </c>
      <c r="AF44" s="51">
        <f>SUM([2]July24!BD65,[2]Aug24!BD65,[2]Sep24!BD65,[2]Oct24!BD65,[2]Nov24!BD65,[2]Dec24!BD65,[2]Jan25!BD65,[2]Feb25!BD65,[2]Mar25!BD65,[2]Apr25!BD65,[2]May25!BD65,[2]Jun25!BD65,[2]Spare!AF77)</f>
        <v>2</v>
      </c>
      <c r="AG44" s="51">
        <f>SUM([2]July24!BE65,[2]Aug24!BE65,[2]Sep24!BE65,[2]Oct24!BE65,[2]Nov24!BE65,[2]Dec24!BE65,[2]Jan25!BE65,[2]Feb25!BE65,[2]Mar25!BE65,[2]Apr25!BE65,[2]May25!BE65,[2]Jun25!BE65,[2]Spare!AG77)</f>
        <v>2</v>
      </c>
      <c r="AH44" s="51">
        <f>SUM([2]July24!BF65,[2]Aug24!BF65,[2]Sep24!BF65,[2]Oct24!BF65,[2]Nov24!BF65,[2]Dec24!BF65,[2]Jan25!BF65,[2]Feb25!BF65,[2]Mar25!BF65,[2]Apr25!BF65,[2]May25!BF65,[2]Jun25!BF65,[2]Spare!AH77)</f>
        <v>0</v>
      </c>
      <c r="AI44" s="51">
        <f>SUM([2]July24!BG65,[2]Aug24!BG65,[2]Sep24!BG65,[2]Oct24!BG65,[2]Nov24!BG65,[2]Dec24!BG65,[2]Jan25!BG65,[2]Feb25!BG65,[2]Mar25!BG65,[2]Apr25!BG65,[2]May25!BG65,[2]Jun25!BG65,[2]Spare!AI77)</f>
        <v>0</v>
      </c>
      <c r="AJ44" s="52">
        <f>SUM([2]July24!BH65,[2]Aug24!BH65,[2]Sep24!BH65,[2]Oct24!BH65,[2]Nov24!BH65,[2]Dec24!BH65,[2]Jan25!BH65,[2]Feb25!BH65,[2]Mar25!BH65,[2]Apr25!BH65,[2]May25!BH65,[2]Jun25!BH65,[2]Spare!AJ77)</f>
        <v>0</v>
      </c>
      <c r="AN44" s="276"/>
      <c r="AO44" s="276"/>
      <c r="AP44" s="276"/>
    </row>
    <row r="45" spans="1:44" ht="12.75" customHeight="1" thickBot="1">
      <c r="A45" s="9" t="s">
        <v>111</v>
      </c>
      <c r="B45" s="219" t="s">
        <v>112</v>
      </c>
      <c r="C45" s="220"/>
      <c r="D45" s="275">
        <f>IF(W45&gt;59,5,4)</f>
        <v>4</v>
      </c>
      <c r="E45" s="74">
        <f>SUM([2]July24!D67,[2]Aug24!D67,[2]Sep24!D67,[2]Oct24!D67,[2]Nov24!D67,[2]Dec24!D67,[2]Jan25!D67,[2]Feb25!D67,[2]Mar25!D67,[2]Apr25!D67,[2]May25!D67,[2]Jun25!D67,[2]Spare!D88)</f>
        <v>1</v>
      </c>
      <c r="F45" s="74">
        <f>SUM([2]July24!E67,[2]Aug24!E67,[2]Sep24!E67,[2]Oct24!E67,[2]Nov24!E67,[2]Dec24!E67,[2]Jan25!E67,[2]Feb25!E67,[2]Mar25!E67,[2]Apr25!E67,[2]May25!E67,[2]Jun25!E67,[2]Spare!E88)</f>
        <v>1</v>
      </c>
      <c r="G45" s="74">
        <f>SUM([2]July24!F67,[2]Aug24!F67,[2]Sep24!F67,[2]Oct24!F67,[2]Nov24!F67,[2]Dec24!F67,[2]Jan25!F67,[2]Feb25!F67,[2]Mar25!F67,[2]Apr25!F67,[2]May25!F67,[2]Jun25!F67,[2]Spare!F88)</f>
        <v>3</v>
      </c>
      <c r="H45" s="74">
        <f>SUM([2]July24!G67,[2]Aug24!G67,[2]Sep24!G67,[2]Oct24!G67,[2]Nov24!G67,[2]Dec24!G67,[2]Jan25!G67,[2]Feb25!G67,[2]Mar25!G67,[2]Apr25!G67,[2]May25!G67,[2]Jun25!G67,[2]Spare!G88)</f>
        <v>0</v>
      </c>
      <c r="I45" s="74">
        <f>SUM([2]July24!H67,[2]Aug24!H67,[2]Sep24!H67,[2]Oct24!H67,[2]Nov24!H67,[2]Dec24!H67,[2]Jan25!H67,[2]Feb25!H67,[2]Mar25!H67,[2]Apr25!H67,[2]May25!H67,[2]Jun25!H67,[2]Spare!H88)</f>
        <v>0</v>
      </c>
      <c r="J45" s="221"/>
      <c r="K45" s="72">
        <v>7</v>
      </c>
      <c r="L45" s="75"/>
      <c r="M45" s="76">
        <f t="shared" si="12"/>
        <v>7</v>
      </c>
      <c r="N45" s="77">
        <f>SUM(O45:S45)</f>
        <v>12</v>
      </c>
      <c r="O45" s="74">
        <f t="shared" si="13"/>
        <v>1</v>
      </c>
      <c r="P45" s="74">
        <f t="shared" si="14"/>
        <v>2</v>
      </c>
      <c r="Q45" s="74">
        <f t="shared" si="15"/>
        <v>9</v>
      </c>
      <c r="R45" s="74">
        <f t="shared" si="16"/>
        <v>0</v>
      </c>
      <c r="S45" s="78">
        <f t="shared" si="17"/>
        <v>0</v>
      </c>
      <c r="T45" s="79">
        <f t="shared" si="23"/>
        <v>0</v>
      </c>
      <c r="U45" s="72"/>
      <c r="V45" s="72">
        <v>41</v>
      </c>
      <c r="W45" s="80">
        <f t="shared" si="19"/>
        <v>44</v>
      </c>
      <c r="X45" s="72"/>
      <c r="Y45" s="80">
        <f t="shared" si="20"/>
        <v>3</v>
      </c>
      <c r="Z45" s="73"/>
      <c r="AA45" s="81">
        <f>SUM([2]July24!AY67,[2]Aug24!AY67,[2]Sep24!AY67,[2]Oct24!AY67,[2]Nov24!AY67,[2]Dec24!AY67,[2]Jan25!AY67,[2]Feb25!AY67,[2]Mar25!AY67,[2]Apr25!AY67,[2]May25!AY67,[2]Jun25!AY67,[2]Spare!AA90)</f>
        <v>3</v>
      </c>
      <c r="AB45" s="81">
        <f>SUM([2]July24!AZ67,[2]Aug24!AZ67,[2]Sep24!AZ67,[2]Oct24!AZ67,[2]Nov24!AZ67,[2]Dec24!AZ67,[2]Jan25!AZ67,[2]Feb25!AZ67,[2]Mar25!AZ67,[2]Apr25!AZ67,[2]May25!AZ67,[2]Jun25!AZ67,[2]Spare!AB90)</f>
        <v>6</v>
      </c>
      <c r="AC45" s="81">
        <f>SUM([2]July24!BA67,[2]Aug24!BA67,[2]Sep24!BA67,[2]Oct24!BA67,[2]Nov24!BA67,[2]Dec24!BA67,[2]Jan25!BA67,[2]Feb25!BA67,[2]Mar25!BA67,[2]Apr25!BA67,[2]May25!BA67,[2]Jun25!BA67,[2]Spare!AC90)</f>
        <v>0</v>
      </c>
      <c r="AD45" s="81">
        <f>SUM([2]July24!BB67,[2]Aug24!BB67,[2]Sep24!BB67,[2]Oct24!BB67,[2]Nov24!BB67,[2]Dec24!BB67,[2]Jan25!BB67,[2]Feb25!BB67,[2]Mar25!BB67,[2]Apr25!BB67,[2]May25!BB67,[2]Jun25!BB67,[2]Spare!AD90)</f>
        <v>0</v>
      </c>
      <c r="AE45" s="81">
        <f>SUM([2]July24!BC67,[2]Aug24!BC67,[2]Sep24!BC67,[2]Oct24!BC67,[2]Nov24!BC67,[2]Dec24!BC67,[2]Jan25!BC67,[2]Feb25!BC67,[2]Mar25!BC67,[2]Apr25!BC67,[2]May25!BC67,[2]Jun25!BC67,[2]Spare!AE90)</f>
        <v>0</v>
      </c>
      <c r="AF45" s="81">
        <f>SUM([2]July24!BD67,[2]Aug24!BD67,[2]Sep24!BD67,[2]Oct24!BD67,[2]Nov24!BD67,[2]Dec24!BD67,[2]Jan25!BD67,[2]Feb25!BD67,[2]Mar25!BD67,[2]Apr25!BD67,[2]May25!BD67,[2]Jun25!BD67,[2]Spare!AF90)</f>
        <v>3</v>
      </c>
      <c r="AG45" s="81">
        <f>SUM([2]July24!BE67,[2]Aug24!BE67,[2]Sep24!BE67,[2]Oct24!BE67,[2]Nov24!BE67,[2]Dec24!BE67,[2]Jan25!BE67,[2]Feb25!BE67,[2]Mar25!BE67,[2]Apr25!BE67,[2]May25!BE67,[2]Jun25!BE67,[2]Spare!AG90)</f>
        <v>0</v>
      </c>
      <c r="AH45" s="81">
        <f>SUM([2]July24!BF67,[2]Aug24!BF67,[2]Sep24!BF67,[2]Oct24!BF67,[2]Nov24!BF67,[2]Dec24!BF67,[2]Jan25!BF67,[2]Feb25!BF67,[2]Mar25!BF67,[2]Apr25!BF67,[2]May25!BF67,[2]Jun25!BF67,[2]Spare!AH90)</f>
        <v>0</v>
      </c>
      <c r="AI45" s="81">
        <f>SUM([2]July24!BG67,[2]Aug24!BG67,[2]Sep24!BG67,[2]Oct24!BG67,[2]Nov24!BG67,[2]Dec24!BG67,[2]Jan25!BG67,[2]Feb25!BG67,[2]Mar25!BG67,[2]Apr25!BG67,[2]May25!BG67,[2]Jun25!BG67,[2]Spare!AI90)</f>
        <v>0</v>
      </c>
      <c r="AJ45" s="82">
        <f>SUM([2]July24!BH67,[2]Aug24!BH67,[2]Sep24!BH67,[2]Oct24!BH67,[2]Nov24!BH67,[2]Dec24!BH67,[2]Jan25!BH67,[2]Feb25!BH67,[2]Mar25!BH67,[2]Apr25!BH67,[2]May25!BH67,[2]Jun25!BH67,[2]Spare!AJ90)</f>
        <v>0</v>
      </c>
      <c r="AN45" s="181"/>
      <c r="AO45" s="181"/>
    </row>
    <row r="46" spans="1:44" ht="12.75" customHeight="1">
      <c r="A46" s="8"/>
      <c r="B46" s="4"/>
      <c r="C46" s="7"/>
      <c r="J46" s="209"/>
      <c r="L46" s="191"/>
    </row>
    <row r="47" spans="1:44" ht="12.75" customHeight="1">
      <c r="A47" s="6"/>
      <c r="B47" s="4"/>
      <c r="C47" s="7"/>
      <c r="J47" s="209"/>
      <c r="L47" s="191"/>
      <c r="AN47" s="181"/>
      <c r="AO47" s="181"/>
    </row>
    <row r="48" spans="1:44" ht="12.75" customHeight="1">
      <c r="A48" s="8"/>
      <c r="B48" s="4"/>
      <c r="C48" s="7"/>
      <c r="J48" s="209"/>
      <c r="L48" s="191"/>
      <c r="AL48" s="185"/>
      <c r="AM48" s="186"/>
    </row>
    <row r="49" spans="1:38" ht="12.75" customHeight="1">
      <c r="A49" s="8"/>
      <c r="B49" s="4"/>
      <c r="C49" s="7"/>
      <c r="L49" s="191"/>
      <c r="AL49" s="185"/>
    </row>
    <row r="50" spans="1:38" ht="12.75" customHeight="1">
      <c r="A50" s="8"/>
      <c r="B50" s="4"/>
      <c r="C50" s="7"/>
      <c r="J50" s="209"/>
      <c r="L50" s="191"/>
    </row>
    <row r="51" spans="1:38" ht="12.75" customHeight="1">
      <c r="A51" s="44"/>
      <c r="C51" s="185"/>
      <c r="J51" s="209"/>
      <c r="L51" s="191"/>
    </row>
    <row r="53" spans="1:38" ht="12.75" customHeight="1">
      <c r="A53" s="189"/>
      <c r="B53" s="189"/>
      <c r="C53" s="189"/>
      <c r="D53" s="189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W53" s="190"/>
    </row>
    <row r="54" spans="1:38" ht="12.75" customHeight="1">
      <c r="A54" s="189"/>
      <c r="B54" s="189"/>
      <c r="C54" s="189"/>
      <c r="D54" s="189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</row>
    <row r="55" spans="1:38" ht="12.75" customHeight="1">
      <c r="A55" s="180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</row>
    <row r="56" spans="1:38" ht="12.75" customHeight="1"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</row>
    <row r="57" spans="1:38" ht="12.75" customHeight="1">
      <c r="A57" s="192"/>
      <c r="B57" s="192"/>
      <c r="C57" s="192"/>
      <c r="D57" s="192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</row>
    <row r="58" spans="1:38" ht="12.75" customHeight="1">
      <c r="A58" s="193"/>
      <c r="B58" s="194"/>
      <c r="C58" s="194"/>
      <c r="D58" s="194"/>
    </row>
    <row r="59" spans="1:38" ht="12.75" customHeight="1">
      <c r="A59" s="37"/>
      <c r="B59" s="37"/>
      <c r="C59" s="37"/>
      <c r="D59" s="37"/>
      <c r="F59" s="37"/>
      <c r="N59" s="19"/>
    </row>
    <row r="60" spans="1:38" ht="15.75" customHeight="1">
      <c r="A60" s="37"/>
      <c r="B60" s="37"/>
      <c r="C60" s="37"/>
      <c r="D60" s="37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</row>
    <row r="61" spans="1:38" ht="12.75" customHeight="1">
      <c r="A61" s="192"/>
      <c r="B61" s="192"/>
      <c r="C61" s="192"/>
      <c r="D61" s="192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</row>
    <row r="62" spans="1:38" ht="12.75" customHeight="1">
      <c r="A62" s="196"/>
      <c r="B62" s="197"/>
      <c r="C62" s="197"/>
      <c r="D62" s="197"/>
      <c r="N62" s="19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</row>
    <row r="63" spans="1:38" ht="12.75" customHeight="1">
      <c r="A63" s="191"/>
      <c r="B63" s="191"/>
      <c r="C63" s="191"/>
      <c r="D63" s="191"/>
      <c r="K63" s="199"/>
      <c r="L63" s="199"/>
      <c r="N63" s="19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</row>
    <row r="64" spans="1:38" ht="12.75" customHeight="1">
      <c r="A64" s="191"/>
      <c r="B64" s="180"/>
      <c r="C64" s="180"/>
      <c r="D64" s="180"/>
      <c r="E64" s="184"/>
      <c r="F64" s="184"/>
      <c r="G64" s="184"/>
      <c r="K64" s="199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1:42" ht="12.75" customHeight="1">
      <c r="A65" s="196"/>
      <c r="B65" s="196"/>
      <c r="C65" s="196"/>
      <c r="D65" s="196"/>
      <c r="K65" s="199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37"/>
      <c r="AN65" s="37"/>
      <c r="AO65" s="37"/>
      <c r="AP65" s="37"/>
    </row>
    <row r="66" spans="1:42" ht="12.75" customHeight="1">
      <c r="A66" s="192"/>
      <c r="B66" s="192"/>
      <c r="C66" s="192"/>
      <c r="D66" s="192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1:42" ht="12.75" customHeight="1">
      <c r="A67" s="37"/>
      <c r="B67" s="37"/>
      <c r="C67" s="37"/>
      <c r="D67" s="37"/>
      <c r="K67" s="199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</row>
    <row r="68" spans="1:42" ht="12.75" customHeight="1">
      <c r="A68" s="37"/>
      <c r="K68" s="199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</row>
    <row r="69" spans="1:42" ht="12.75" customHeight="1">
      <c r="A69" s="37"/>
      <c r="B69" s="37"/>
      <c r="C69" s="37"/>
      <c r="D69" s="37"/>
      <c r="K69" s="199"/>
      <c r="N69" s="19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</row>
    <row r="70" spans="1:42" ht="12.75" customHeight="1">
      <c r="A70" s="37"/>
      <c r="B70" s="37"/>
      <c r="C70" s="37"/>
      <c r="D70" s="37"/>
      <c r="K70" s="199"/>
      <c r="N70" s="19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</row>
    <row r="71" spans="1:42" ht="12.75" customHeight="1">
      <c r="A71" s="191"/>
      <c r="B71" s="191"/>
      <c r="C71" s="191"/>
      <c r="D71" s="191"/>
      <c r="K71" s="199"/>
    </row>
    <row r="72" spans="1:42" ht="12.75" customHeight="1">
      <c r="A72" s="37"/>
      <c r="B72" s="37"/>
      <c r="C72" s="37"/>
      <c r="D72" s="37"/>
      <c r="E72" s="184"/>
      <c r="F72" s="184"/>
      <c r="G72" s="184"/>
      <c r="H72" s="184"/>
      <c r="K72" s="199"/>
    </row>
    <row r="73" spans="1:42" ht="12.75" customHeight="1">
      <c r="A73" s="191"/>
      <c r="B73" s="191"/>
      <c r="C73" s="191"/>
      <c r="D73" s="191"/>
      <c r="K73" s="199"/>
      <c r="L73" s="199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</row>
    <row r="74" spans="1:42" ht="12.75" customHeight="1">
      <c r="A74" s="193"/>
      <c r="B74" s="193"/>
      <c r="C74" s="193"/>
      <c r="D74" s="193"/>
      <c r="K74" s="199"/>
      <c r="L74" s="199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</row>
    <row r="75" spans="1:42" ht="12.75" customHeight="1">
      <c r="A75" s="191"/>
      <c r="B75" s="191"/>
      <c r="C75" s="191"/>
      <c r="D75" s="191"/>
      <c r="K75" s="199"/>
      <c r="L75" s="199"/>
    </row>
    <row r="76" spans="1:42" ht="12.75" customHeight="1">
      <c r="A76" s="37"/>
      <c r="B76" s="37"/>
      <c r="C76" s="37"/>
      <c r="D76" s="37"/>
      <c r="K76" s="199"/>
      <c r="L76" s="199"/>
    </row>
    <row r="77" spans="1:42" ht="12.75" customHeight="1">
      <c r="A77" s="37"/>
      <c r="B77" s="37"/>
      <c r="C77" s="37"/>
      <c r="D77" s="37"/>
      <c r="K77" s="199"/>
    </row>
    <row r="78" spans="1:42" ht="12.75" customHeight="1">
      <c r="A78" s="191"/>
      <c r="B78" s="191"/>
      <c r="C78" s="191"/>
      <c r="D78" s="191"/>
      <c r="K78" s="199"/>
      <c r="N78" s="19"/>
    </row>
    <row r="79" spans="1:42" ht="12.75" customHeight="1">
      <c r="A79" s="201"/>
      <c r="B79" s="201"/>
      <c r="C79" s="201"/>
      <c r="D79" s="201"/>
      <c r="E79" s="184"/>
      <c r="F79" s="184"/>
      <c r="G79" s="184"/>
      <c r="K79" s="199"/>
    </row>
    <row r="80" spans="1:42" ht="12.75" customHeight="1">
      <c r="A80" s="191"/>
      <c r="B80" s="191"/>
      <c r="C80" s="191"/>
      <c r="D80" s="191"/>
      <c r="E80" s="184"/>
      <c r="F80" s="184"/>
      <c r="G80" s="184"/>
      <c r="K80" s="199"/>
    </row>
    <row r="81" spans="1:19" ht="12.75" customHeight="1">
      <c r="A81" s="196"/>
      <c r="B81" s="196"/>
      <c r="C81" s="196"/>
      <c r="D81" s="196"/>
      <c r="K81" s="199"/>
      <c r="M81" s="202"/>
      <c r="N81" s="184"/>
    </row>
    <row r="82" spans="1:19" ht="12.75" customHeight="1">
      <c r="A82" s="37"/>
      <c r="B82" s="37"/>
      <c r="C82" s="37"/>
      <c r="D82" s="37"/>
      <c r="E82" s="203"/>
      <c r="F82" s="203"/>
      <c r="G82" s="203"/>
      <c r="H82" s="203"/>
      <c r="K82" s="199"/>
    </row>
    <row r="83" spans="1:19" ht="12.75" customHeight="1">
      <c r="A83" s="191"/>
      <c r="B83" s="191"/>
      <c r="C83" s="191"/>
      <c r="D83" s="191"/>
      <c r="K83" s="199"/>
    </row>
    <row r="84" spans="1:19" ht="12.75" customHeight="1">
      <c r="A84" s="37"/>
      <c r="E84" s="184"/>
      <c r="F84" s="184"/>
      <c r="G84" s="184"/>
      <c r="H84" s="184"/>
      <c r="K84" s="199"/>
      <c r="L84" s="199"/>
      <c r="P84" s="199"/>
    </row>
    <row r="85" spans="1:19" ht="12.75" customHeight="1">
      <c r="A85" s="191"/>
      <c r="B85" s="180"/>
      <c r="C85" s="180"/>
      <c r="D85" s="180"/>
      <c r="K85" s="199"/>
    </row>
    <row r="86" spans="1:19" ht="12.75" customHeight="1">
      <c r="A86" s="37"/>
      <c r="B86" s="37"/>
      <c r="C86" s="37"/>
      <c r="D86" s="37"/>
      <c r="K86" s="199"/>
      <c r="L86" s="199"/>
    </row>
    <row r="87" spans="1:19" ht="12.75" customHeight="1">
      <c r="K87" s="199"/>
      <c r="L87" s="199"/>
    </row>
    <row r="88" spans="1:19" ht="12.75" customHeight="1">
      <c r="A88" s="191"/>
      <c r="B88" s="191"/>
      <c r="C88" s="191"/>
      <c r="D88" s="191"/>
      <c r="K88" s="199"/>
      <c r="M88" s="183"/>
      <c r="N88" s="183"/>
      <c r="O88" s="183"/>
      <c r="P88" s="183"/>
      <c r="Q88" s="183"/>
      <c r="R88" s="183"/>
      <c r="S88" s="183"/>
    </row>
    <row r="89" spans="1:19" ht="12.75" customHeight="1">
      <c r="A89" s="37"/>
      <c r="B89" s="37"/>
      <c r="C89" s="37"/>
      <c r="D89" s="37"/>
      <c r="K89" s="199"/>
    </row>
    <row r="90" spans="1:19" ht="12.75" customHeight="1">
      <c r="A90" s="37"/>
      <c r="B90" s="37"/>
      <c r="C90" s="37"/>
      <c r="D90" s="37"/>
      <c r="K90" s="199"/>
    </row>
    <row r="91" spans="1:19" ht="12.75" customHeight="1">
      <c r="A91" s="191"/>
      <c r="B91" s="191"/>
      <c r="C91" s="191"/>
      <c r="D91" s="191"/>
      <c r="K91" s="199"/>
      <c r="L91" s="199"/>
    </row>
    <row r="92" spans="1:19" ht="12.75" customHeight="1">
      <c r="A92" s="37"/>
      <c r="B92" s="37"/>
      <c r="C92" s="37"/>
      <c r="D92" s="37"/>
      <c r="K92" s="199"/>
      <c r="L92" s="199"/>
    </row>
    <row r="93" spans="1:19" ht="12.75" customHeight="1">
      <c r="A93" s="180"/>
      <c r="B93" s="180"/>
      <c r="C93" s="180"/>
      <c r="D93" s="180"/>
      <c r="K93" s="199"/>
    </row>
    <row r="94" spans="1:19" ht="12.75" customHeight="1">
      <c r="A94" s="180"/>
      <c r="K94" s="199"/>
    </row>
    <row r="95" spans="1:19" ht="12.75" customHeight="1">
      <c r="A95" s="37"/>
      <c r="B95" s="37"/>
      <c r="C95" s="37"/>
      <c r="D95" s="37"/>
      <c r="K95" s="199"/>
    </row>
    <row r="96" spans="1:19" ht="12.75" customHeight="1">
      <c r="A96" s="191"/>
      <c r="K96" s="199"/>
    </row>
    <row r="97" spans="1:12" ht="12.75" customHeight="1">
      <c r="A97" s="191"/>
      <c r="K97" s="199"/>
      <c r="L97" s="199"/>
    </row>
    <row r="98" spans="1:12" ht="12.75" customHeight="1">
      <c r="A98" s="191"/>
      <c r="B98" s="191"/>
      <c r="C98" s="191"/>
      <c r="D98" s="191"/>
      <c r="K98" s="199"/>
      <c r="L98" s="199"/>
    </row>
    <row r="99" spans="1:12" ht="12.75" customHeight="1">
      <c r="A99" s="37"/>
      <c r="K99" s="199"/>
    </row>
    <row r="100" spans="1:12" ht="12.75" customHeight="1">
      <c r="A100" s="37"/>
      <c r="K100" s="199"/>
    </row>
    <row r="101" spans="1:12" ht="12.75" customHeight="1">
      <c r="A101" s="191"/>
      <c r="B101" s="180"/>
      <c r="C101" s="180"/>
      <c r="D101" s="180"/>
      <c r="K101" s="199"/>
      <c r="L101" s="199"/>
    </row>
    <row r="102" spans="1:12" ht="12.75" customHeight="1">
      <c r="A102" s="180"/>
      <c r="B102" s="180"/>
      <c r="C102" s="180"/>
      <c r="D102" s="180"/>
      <c r="K102" s="199"/>
    </row>
    <row r="103" spans="1:12" ht="12.75" customHeight="1">
      <c r="A103" s="37"/>
      <c r="B103" s="37"/>
      <c r="C103" s="37"/>
      <c r="D103" s="37"/>
      <c r="K103" s="204"/>
      <c r="L103" s="204"/>
    </row>
    <row r="104" spans="1:12" ht="12.75" customHeight="1">
      <c r="A104" s="191"/>
      <c r="B104" s="180"/>
      <c r="C104" s="180"/>
      <c r="D104" s="180"/>
      <c r="K104" s="199"/>
    </row>
    <row r="105" spans="1:12" ht="12.75" customHeight="1">
      <c r="A105" s="191"/>
      <c r="K105" s="199"/>
    </row>
    <row r="106" spans="1:12" ht="12.75" customHeight="1">
      <c r="A106" s="191"/>
      <c r="B106" s="37"/>
      <c r="C106" s="37"/>
      <c r="D106" s="37"/>
      <c r="K106" s="199"/>
    </row>
    <row r="107" spans="1:12" ht="12.75" customHeight="1">
      <c r="A107" s="37"/>
      <c r="B107" s="191"/>
      <c r="C107" s="191"/>
      <c r="D107" s="191"/>
      <c r="K107" s="199"/>
    </row>
    <row r="108" spans="1:12" ht="12.75" customHeight="1">
      <c r="A108" s="205"/>
      <c r="B108" s="206"/>
      <c r="C108" s="206"/>
      <c r="D108" s="206"/>
      <c r="K108" s="199"/>
    </row>
    <row r="109" spans="1:12" ht="12.75" customHeight="1">
      <c r="A109" s="207"/>
      <c r="B109" s="203"/>
      <c r="C109" s="203"/>
      <c r="D109" s="203"/>
      <c r="K109" s="199"/>
      <c r="L109" s="199"/>
    </row>
    <row r="110" spans="1:12" ht="12.75" customHeight="1">
      <c r="A110" s="191"/>
      <c r="B110" s="180"/>
      <c r="C110" s="180"/>
      <c r="D110" s="180"/>
      <c r="K110" s="199"/>
    </row>
    <row r="111" spans="1:12" ht="12.75" customHeight="1">
      <c r="A111" s="37"/>
      <c r="K111" s="199"/>
    </row>
    <row r="112" spans="1:12" ht="12.75" customHeight="1">
      <c r="A112" s="191"/>
      <c r="B112" s="191"/>
      <c r="C112" s="191"/>
      <c r="D112" s="191"/>
      <c r="K112" s="199"/>
    </row>
    <row r="113" spans="1:12" ht="12.75" customHeight="1">
      <c r="A113" s="193"/>
      <c r="B113" s="193"/>
      <c r="C113" s="193"/>
      <c r="D113" s="193"/>
      <c r="K113" s="199"/>
      <c r="L113" s="199"/>
    </row>
    <row r="114" spans="1:12" ht="12.75" customHeight="1">
      <c r="A114" s="207"/>
      <c r="B114" s="207"/>
      <c r="C114" s="207"/>
      <c r="D114" s="207"/>
      <c r="K114" s="199"/>
    </row>
    <row r="115" spans="1:12" ht="12.75" customHeight="1">
      <c r="A115" s="191"/>
      <c r="B115" s="191"/>
      <c r="C115" s="191"/>
      <c r="D115" s="191"/>
      <c r="K115" s="199"/>
    </row>
    <row r="116" spans="1:12" ht="12.75" customHeight="1">
      <c r="A116" s="37"/>
      <c r="K116" s="199"/>
    </row>
    <row r="117" spans="1:12" ht="12.75" customHeight="1">
      <c r="A117" s="37"/>
      <c r="B117" s="37"/>
      <c r="C117" s="37"/>
      <c r="D117" s="37"/>
      <c r="K117" s="199"/>
      <c r="L117" s="199"/>
    </row>
    <row r="118" spans="1:12" ht="12.75" customHeight="1">
      <c r="A118" s="191"/>
      <c r="B118" s="37"/>
      <c r="C118" s="37"/>
      <c r="D118" s="37"/>
      <c r="K118" s="199"/>
      <c r="L118" s="199"/>
    </row>
    <row r="119" spans="1:12" ht="12.75" customHeight="1">
      <c r="A119" s="191"/>
      <c r="B119" s="37"/>
      <c r="C119" s="37"/>
      <c r="D119" s="37"/>
      <c r="K119" s="199"/>
      <c r="L119" s="199"/>
    </row>
    <row r="120" spans="1:12" ht="12.75" customHeight="1">
      <c r="A120" s="37"/>
      <c r="K120" s="199"/>
      <c r="L120" s="199"/>
    </row>
    <row r="121" spans="1:12" ht="12.75" customHeight="1">
      <c r="A121" s="37"/>
      <c r="K121" s="199"/>
      <c r="L121" s="199"/>
    </row>
    <row r="122" spans="1:12" ht="12.75" customHeight="1">
      <c r="A122" s="191"/>
      <c r="K122" s="199"/>
      <c r="L122" s="199"/>
    </row>
    <row r="123" spans="1:12" ht="12.75" customHeight="1">
      <c r="A123" s="191"/>
      <c r="B123" s="191"/>
      <c r="C123" s="191"/>
      <c r="D123" s="191"/>
      <c r="K123" s="199"/>
    </row>
    <row r="124" spans="1:12" ht="12.75" customHeight="1">
      <c r="A124" s="37"/>
      <c r="B124" s="37"/>
      <c r="C124" s="37"/>
      <c r="D124" s="37"/>
      <c r="K124" s="199"/>
    </row>
    <row r="125" spans="1:12" ht="12.75" customHeight="1">
      <c r="A125" s="180"/>
      <c r="B125" s="180"/>
      <c r="C125" s="180"/>
      <c r="D125" s="180"/>
      <c r="K125" s="199"/>
    </row>
    <row r="126" spans="1:12" ht="12.75" customHeight="1">
      <c r="A126" s="180"/>
      <c r="B126" s="180"/>
      <c r="C126" s="180"/>
      <c r="D126" s="180"/>
      <c r="K126" s="199"/>
    </row>
    <row r="127" spans="1:12" ht="12.75" customHeight="1">
      <c r="K127" s="199"/>
    </row>
    <row r="128" spans="1:12" ht="12.75" customHeight="1">
      <c r="A128" s="180"/>
      <c r="B128" s="180"/>
      <c r="C128" s="180"/>
      <c r="D128" s="180"/>
      <c r="K128" s="199"/>
    </row>
    <row r="129" spans="1:12" ht="12.75" customHeight="1">
      <c r="A129" s="180"/>
      <c r="B129" s="180"/>
      <c r="C129" s="180"/>
      <c r="D129" s="180"/>
      <c r="K129" s="199"/>
    </row>
    <row r="130" spans="1:12" ht="12.75" customHeight="1">
      <c r="K130" s="199"/>
    </row>
    <row r="131" spans="1:12" ht="12.75" customHeight="1">
      <c r="K131" s="199"/>
    </row>
    <row r="132" spans="1:12" ht="12.75" customHeight="1">
      <c r="A132" s="180"/>
      <c r="B132" s="180"/>
      <c r="C132" s="180"/>
      <c r="D132" s="180"/>
      <c r="K132" s="199"/>
      <c r="L132" s="199"/>
    </row>
    <row r="133" spans="1:12" ht="12.75" customHeight="1">
      <c r="A133" s="37"/>
      <c r="B133" s="37"/>
      <c r="C133" s="37"/>
      <c r="D133" s="37"/>
      <c r="K133" s="199"/>
      <c r="L133" s="199"/>
    </row>
    <row r="134" spans="1:12" ht="12.75" customHeight="1">
      <c r="A134" s="37"/>
      <c r="B134" s="37"/>
      <c r="C134" s="37"/>
      <c r="D134" s="37"/>
      <c r="K134" s="199"/>
      <c r="L134" s="199"/>
    </row>
    <row r="135" spans="1:12" ht="12.75" customHeight="1">
      <c r="A135" s="37"/>
      <c r="B135" s="37"/>
      <c r="C135" s="37"/>
      <c r="D135" s="37"/>
      <c r="K135" s="199"/>
      <c r="L135" s="199"/>
    </row>
    <row r="136" spans="1:12" ht="12.75" customHeight="1">
      <c r="A136" s="191"/>
      <c r="B136" s="191"/>
      <c r="C136" s="191"/>
      <c r="D136" s="191"/>
      <c r="K136" s="199"/>
      <c r="L136" s="199"/>
    </row>
    <row r="137" spans="1:12" ht="12.75" customHeight="1">
      <c r="A137" s="37"/>
      <c r="B137" s="37"/>
      <c r="C137" s="37"/>
      <c r="D137" s="37"/>
      <c r="K137" s="199"/>
      <c r="L137" s="199"/>
    </row>
    <row r="138" spans="1:12" ht="12.75" customHeight="1">
      <c r="A138" s="37"/>
      <c r="B138" s="37"/>
      <c r="C138" s="37"/>
      <c r="D138" s="37"/>
      <c r="K138" s="199"/>
      <c r="L138" s="199"/>
    </row>
    <row r="139" spans="1:12" ht="12.75" customHeight="1">
      <c r="A139" s="191"/>
      <c r="B139" s="191"/>
      <c r="C139" s="191"/>
      <c r="D139" s="191"/>
      <c r="K139" s="199"/>
      <c r="L139" s="199"/>
    </row>
    <row r="140" spans="1:12" ht="12.75" customHeight="1">
      <c r="A140" s="191"/>
      <c r="B140" s="191"/>
      <c r="C140" s="191"/>
      <c r="D140" s="191"/>
      <c r="K140" s="199"/>
      <c r="L140" s="199"/>
    </row>
    <row r="141" spans="1:12" ht="12.75" customHeight="1">
      <c r="A141" s="37"/>
      <c r="B141" s="37"/>
      <c r="C141" s="37"/>
      <c r="D141" s="37"/>
      <c r="K141" s="199"/>
      <c r="L141" s="199"/>
    </row>
    <row r="142" spans="1:12" ht="12.75" customHeight="1">
      <c r="A142" s="37"/>
      <c r="B142" s="37"/>
      <c r="C142" s="37"/>
      <c r="D142" s="37"/>
      <c r="K142" s="199"/>
      <c r="L142" s="199"/>
    </row>
    <row r="143" spans="1:12" ht="12.75" customHeight="1">
      <c r="K143" s="199"/>
      <c r="L143" s="199"/>
    </row>
    <row r="144" spans="1:12" ht="12.75" customHeight="1">
      <c r="A144" s="191"/>
      <c r="B144" s="191"/>
      <c r="C144" s="191"/>
      <c r="D144" s="191"/>
      <c r="K144" s="199"/>
      <c r="L144" s="199"/>
    </row>
    <row r="145" spans="1:12" ht="12.75" customHeight="1">
      <c r="A145" s="37"/>
      <c r="B145" s="37"/>
      <c r="C145" s="37"/>
      <c r="D145" s="37"/>
      <c r="K145" s="199"/>
      <c r="L145" s="199"/>
    </row>
    <row r="146" spans="1:12" ht="12.75" customHeight="1">
      <c r="A146" s="191"/>
      <c r="B146" s="191"/>
      <c r="C146" s="191"/>
      <c r="D146" s="191"/>
      <c r="K146" s="199"/>
      <c r="L146" s="199"/>
    </row>
    <row r="147" spans="1:12" ht="12.75" customHeight="1">
      <c r="A147" s="37"/>
      <c r="B147" s="37"/>
      <c r="C147" s="37"/>
      <c r="D147" s="37"/>
      <c r="K147" s="199"/>
      <c r="L147" s="199"/>
    </row>
    <row r="148" spans="1:12" ht="12.75" customHeight="1">
      <c r="A148" s="37"/>
      <c r="B148" s="37"/>
      <c r="C148" s="37"/>
      <c r="D148" s="37"/>
      <c r="K148" s="199"/>
      <c r="L148" s="199"/>
    </row>
    <row r="149" spans="1:12" ht="12.75" customHeight="1">
      <c r="A149" s="191"/>
      <c r="B149" s="191"/>
      <c r="C149" s="191"/>
      <c r="D149" s="191"/>
      <c r="K149" s="199"/>
      <c r="L149" s="199"/>
    </row>
    <row r="150" spans="1:12" ht="12.75" customHeight="1">
      <c r="A150" s="37"/>
      <c r="B150" s="37"/>
      <c r="C150" s="37"/>
      <c r="D150" s="37"/>
      <c r="K150" s="202"/>
      <c r="L150" s="202"/>
    </row>
    <row r="151" spans="1:12" ht="12.75" customHeight="1">
      <c r="A151" s="37"/>
      <c r="B151" s="37"/>
      <c r="C151" s="37"/>
      <c r="D151" s="37"/>
      <c r="K151" s="199"/>
    </row>
    <row r="152" spans="1:12" ht="12.75" customHeight="1">
      <c r="A152" s="191"/>
      <c r="B152" s="191"/>
      <c r="C152" s="191"/>
      <c r="D152" s="191"/>
      <c r="K152" s="199"/>
    </row>
    <row r="153" spans="1:12" ht="12.75" customHeight="1">
      <c r="A153" s="37"/>
      <c r="B153" s="37"/>
      <c r="C153" s="37"/>
      <c r="D153" s="37"/>
      <c r="K153" s="199"/>
    </row>
    <row r="154" spans="1:12" ht="12.75" customHeight="1">
      <c r="A154" s="191"/>
      <c r="B154" s="191"/>
      <c r="C154" s="191"/>
      <c r="D154" s="191"/>
      <c r="K154" s="204"/>
      <c r="L154" s="204"/>
    </row>
    <row r="155" spans="1:12" ht="12.75" customHeight="1">
      <c r="A155" s="191"/>
      <c r="B155" s="191"/>
      <c r="C155" s="191"/>
      <c r="D155" s="191"/>
      <c r="K155" s="204"/>
      <c r="L155" s="204"/>
    </row>
    <row r="156" spans="1:12" ht="12.75" customHeight="1">
      <c r="A156" s="37"/>
      <c r="B156" s="37"/>
      <c r="C156" s="37"/>
      <c r="D156" s="37"/>
      <c r="K156" s="199"/>
    </row>
    <row r="157" spans="1:12" ht="12.75" customHeight="1">
      <c r="A157" s="191"/>
      <c r="B157" s="191"/>
      <c r="C157" s="191"/>
      <c r="D157" s="191"/>
      <c r="K157" s="199"/>
      <c r="L157" s="199"/>
    </row>
    <row r="158" spans="1:12" ht="12.75" customHeight="1">
      <c r="A158" s="37"/>
      <c r="B158" s="37"/>
      <c r="C158" s="37"/>
      <c r="D158" s="37"/>
      <c r="E158" s="184"/>
      <c r="F158" s="184"/>
      <c r="G158" s="184"/>
      <c r="H158" s="184"/>
      <c r="K158" s="199"/>
      <c r="L158" s="199"/>
    </row>
    <row r="159" spans="1:12" ht="12.75" customHeight="1">
      <c r="A159" s="191"/>
      <c r="B159" s="191"/>
      <c r="C159" s="191"/>
      <c r="D159" s="191"/>
      <c r="K159" s="199"/>
    </row>
    <row r="160" spans="1:12" ht="12.75" customHeight="1">
      <c r="A160" s="37"/>
      <c r="B160" s="37"/>
      <c r="C160" s="37"/>
      <c r="D160" s="37"/>
      <c r="K160" s="199"/>
      <c r="L160" s="199"/>
    </row>
    <row r="161" spans="1:14" ht="12.75" customHeight="1">
      <c r="A161" s="191"/>
      <c r="B161" s="191"/>
      <c r="C161" s="191"/>
      <c r="D161" s="191"/>
      <c r="K161" s="199"/>
      <c r="L161" s="199"/>
      <c r="M161" s="181"/>
      <c r="N161" s="181"/>
    </row>
    <row r="162" spans="1:14" ht="12.75" customHeight="1">
      <c r="A162" s="191"/>
      <c r="B162" s="191"/>
      <c r="C162" s="191"/>
      <c r="D162" s="191"/>
      <c r="K162" s="199"/>
    </row>
    <row r="163" spans="1:14" ht="12.75" customHeight="1">
      <c r="A163" s="37"/>
      <c r="B163" s="37"/>
      <c r="C163" s="37"/>
      <c r="D163" s="37"/>
      <c r="E163" s="184"/>
      <c r="F163" s="184"/>
      <c r="G163" s="184"/>
      <c r="H163" s="184"/>
      <c r="K163" s="199"/>
      <c r="L163" s="199"/>
      <c r="N163" s="19"/>
    </row>
    <row r="164" spans="1:14" ht="12.75" customHeight="1">
      <c r="A164" s="191"/>
      <c r="B164" s="191"/>
      <c r="C164" s="191"/>
      <c r="D164" s="191"/>
      <c r="E164" s="184"/>
      <c r="F164" s="184"/>
      <c r="G164" s="184"/>
      <c r="H164" s="184"/>
      <c r="I164" s="186"/>
      <c r="J164" s="186"/>
      <c r="K164" s="199"/>
      <c r="L164" s="199"/>
      <c r="N164" s="19"/>
    </row>
    <row r="165" spans="1:14" ht="12.75" customHeight="1">
      <c r="A165" s="37"/>
      <c r="E165" s="186"/>
      <c r="F165" s="186"/>
      <c r="G165" s="186"/>
      <c r="H165" s="186"/>
      <c r="I165" s="186"/>
      <c r="J165" s="186"/>
      <c r="K165" s="186"/>
      <c r="L165" s="186"/>
      <c r="N165" s="19"/>
    </row>
    <row r="166" spans="1:14" ht="12.75" customHeight="1">
      <c r="A166" s="37"/>
      <c r="K166" s="199"/>
      <c r="L166" s="199"/>
      <c r="N166" s="19"/>
    </row>
    <row r="167" spans="1:14" ht="12.75" customHeight="1">
      <c r="A167" s="191"/>
      <c r="K167" s="199"/>
      <c r="L167" s="199"/>
      <c r="N167" s="19"/>
    </row>
    <row r="168" spans="1:14" ht="12.75" customHeight="1">
      <c r="A168" s="37"/>
      <c r="B168" s="37"/>
      <c r="C168" s="37"/>
      <c r="D168" s="37"/>
      <c r="K168" s="199"/>
      <c r="L168" s="199"/>
      <c r="N168" s="19"/>
    </row>
    <row r="169" spans="1:14" ht="12.75" customHeight="1">
      <c r="A169" s="37"/>
      <c r="B169" s="37"/>
      <c r="C169" s="37"/>
      <c r="D169" s="37"/>
      <c r="K169" s="199"/>
      <c r="L169" s="199"/>
      <c r="N169" s="19"/>
    </row>
    <row r="170" spans="1:14" ht="12.75" customHeight="1">
      <c r="A170" s="37"/>
      <c r="B170" s="37"/>
      <c r="C170" s="37"/>
      <c r="D170" s="37"/>
      <c r="K170" s="199"/>
      <c r="L170" s="199"/>
    </row>
    <row r="171" spans="1:14" ht="12.75" customHeight="1">
      <c r="A171" s="37"/>
      <c r="B171" s="37"/>
      <c r="C171" s="37"/>
      <c r="D171" s="37"/>
      <c r="K171" s="199"/>
      <c r="N171" s="19"/>
    </row>
    <row r="172" spans="1:14" ht="12.75" customHeight="1">
      <c r="A172" s="37"/>
      <c r="B172" s="37"/>
      <c r="C172" s="37"/>
      <c r="D172" s="37"/>
      <c r="K172" s="199"/>
    </row>
    <row r="173" spans="1:14" ht="12.75" customHeight="1">
      <c r="A173" s="191"/>
      <c r="B173" s="191"/>
      <c r="C173" s="191"/>
      <c r="D173" s="191"/>
      <c r="K173" s="199"/>
      <c r="N173" s="19"/>
    </row>
    <row r="174" spans="1:14" ht="12.75" customHeight="1">
      <c r="A174" s="37"/>
      <c r="B174" s="37"/>
      <c r="C174" s="37"/>
      <c r="D174" s="37"/>
      <c r="K174" s="199"/>
      <c r="N174" s="19"/>
    </row>
    <row r="175" spans="1:14" ht="12.75" customHeight="1">
      <c r="A175" s="191"/>
      <c r="B175" s="191"/>
      <c r="C175" s="191"/>
      <c r="D175" s="191"/>
      <c r="K175" s="199"/>
      <c r="L175" s="199"/>
      <c r="N175" s="19"/>
    </row>
    <row r="176" spans="1:14" ht="12.75" customHeight="1">
      <c r="A176" s="191"/>
      <c r="B176" s="191"/>
      <c r="C176" s="191"/>
      <c r="D176" s="191"/>
      <c r="K176" s="199"/>
      <c r="L176" s="199"/>
      <c r="N176" s="19"/>
    </row>
    <row r="177" spans="1:16" ht="12.75" customHeight="1">
      <c r="A177" s="37"/>
      <c r="B177" s="37"/>
      <c r="C177" s="37"/>
      <c r="D177" s="37"/>
      <c r="K177" s="199"/>
    </row>
    <row r="178" spans="1:16" ht="12.75" customHeight="1">
      <c r="A178" s="37"/>
      <c r="B178" s="37"/>
      <c r="C178" s="37"/>
      <c r="D178" s="37"/>
      <c r="K178" s="204"/>
      <c r="L178" s="204"/>
    </row>
    <row r="179" spans="1:16" ht="12.75" customHeight="1">
      <c r="A179" s="37"/>
      <c r="B179" s="37"/>
      <c r="C179" s="37"/>
      <c r="D179" s="37"/>
      <c r="K179" s="199"/>
      <c r="L179" s="199"/>
      <c r="N179" s="19"/>
    </row>
    <row r="180" spans="1:16" ht="12.75" customHeight="1">
      <c r="A180" s="37"/>
      <c r="B180" s="37"/>
      <c r="C180" s="37"/>
      <c r="D180" s="37"/>
      <c r="K180" s="199"/>
      <c r="N180" s="19"/>
    </row>
    <row r="181" spans="1:16" ht="12.75" customHeight="1">
      <c r="A181" s="191"/>
      <c r="B181" s="191"/>
      <c r="C181" s="191"/>
      <c r="D181" s="191"/>
      <c r="E181" s="191"/>
      <c r="F181" s="191"/>
      <c r="G181" s="191"/>
      <c r="H181" s="191"/>
      <c r="I181" s="191"/>
      <c r="J181" s="191"/>
      <c r="K181" s="191"/>
      <c r="L181" s="191"/>
      <c r="M181" s="191"/>
      <c r="N181" s="191"/>
      <c r="O181" s="191"/>
      <c r="P181" s="191"/>
    </row>
    <row r="182" spans="1:16" ht="12.75" customHeight="1">
      <c r="A182" s="191"/>
      <c r="B182" s="191"/>
      <c r="C182" s="191"/>
      <c r="D182" s="191"/>
    </row>
    <row r="183" spans="1:16" ht="12.75" customHeight="1">
      <c r="A183" s="37"/>
      <c r="B183" s="37"/>
      <c r="C183" s="37"/>
      <c r="D183" s="37"/>
      <c r="K183" s="199"/>
      <c r="N183" s="19"/>
    </row>
    <row r="184" spans="1:16" ht="12.75" customHeight="1">
      <c r="A184" s="37"/>
      <c r="B184" s="37"/>
      <c r="C184" s="37"/>
      <c r="D184" s="37"/>
      <c r="K184" s="199"/>
    </row>
    <row r="185" spans="1:16" ht="12.75" customHeight="1">
      <c r="A185" s="191"/>
      <c r="B185" s="191"/>
      <c r="C185" s="191"/>
      <c r="D185" s="191"/>
      <c r="K185" s="199"/>
      <c r="N185" s="19"/>
    </row>
    <row r="186" spans="1:16" ht="12.75" customHeight="1">
      <c r="A186" s="37"/>
      <c r="B186" s="37"/>
      <c r="C186" s="37"/>
      <c r="D186" s="37"/>
      <c r="K186" s="199"/>
      <c r="N186" s="19"/>
    </row>
    <row r="187" spans="1:16" ht="12.75" customHeight="1">
      <c r="A187" s="191"/>
      <c r="B187" s="191"/>
      <c r="C187" s="191"/>
      <c r="D187" s="191"/>
      <c r="K187" s="199"/>
      <c r="N187" s="19"/>
    </row>
    <row r="188" spans="1:16" ht="12.75" customHeight="1">
      <c r="A188" s="191"/>
      <c r="B188" s="191"/>
      <c r="C188" s="191"/>
      <c r="D188" s="191"/>
      <c r="K188" s="199"/>
    </row>
    <row r="189" spans="1:16" ht="12.75" customHeight="1">
      <c r="A189" s="37"/>
      <c r="B189" s="37"/>
      <c r="C189" s="37"/>
      <c r="D189" s="37"/>
      <c r="N189" s="19"/>
    </row>
    <row r="190" spans="1:16" ht="12.75" customHeight="1">
      <c r="A190" s="37"/>
      <c r="B190" s="37"/>
      <c r="C190" s="37"/>
      <c r="D190" s="37"/>
      <c r="K190" s="199"/>
    </row>
    <row r="191" spans="1:16" ht="12.75" customHeight="1">
      <c r="A191" s="191"/>
      <c r="B191" s="191"/>
      <c r="C191" s="191"/>
      <c r="D191" s="191"/>
      <c r="K191" s="199"/>
      <c r="N191" s="19"/>
    </row>
    <row r="192" spans="1:16" ht="12.75" customHeight="1">
      <c r="A192" s="191"/>
      <c r="B192" s="191"/>
      <c r="C192" s="191"/>
      <c r="D192" s="191"/>
      <c r="K192" s="199"/>
      <c r="N192" s="19"/>
    </row>
    <row r="193" spans="1:14" ht="12.75" customHeight="1">
      <c r="A193" s="37"/>
      <c r="B193" s="37"/>
      <c r="C193" s="37"/>
      <c r="D193" s="37"/>
      <c r="K193" s="199"/>
    </row>
    <row r="194" spans="1:14" ht="12.75" customHeight="1">
      <c r="A194" s="37"/>
      <c r="B194" s="37"/>
      <c r="C194" s="37"/>
      <c r="D194" s="37"/>
      <c r="K194" s="199"/>
    </row>
    <row r="195" spans="1:14" ht="12.75" customHeight="1">
      <c r="A195" s="191"/>
      <c r="B195" s="191"/>
      <c r="C195" s="191"/>
      <c r="D195" s="191"/>
      <c r="K195" s="199"/>
    </row>
    <row r="196" spans="1:14" ht="12.75" customHeight="1">
      <c r="A196" s="191"/>
      <c r="B196" s="191"/>
      <c r="C196" s="191"/>
      <c r="D196" s="191"/>
      <c r="K196" s="199"/>
    </row>
    <row r="197" spans="1:14" ht="12.75" customHeight="1">
      <c r="A197" s="37"/>
      <c r="B197" s="37"/>
      <c r="C197" s="37"/>
      <c r="D197" s="37"/>
      <c r="K197" s="199"/>
      <c r="N197" s="19"/>
    </row>
    <row r="198" spans="1:14" ht="12.75" customHeight="1">
      <c r="A198" s="191"/>
      <c r="B198" s="191"/>
      <c r="C198" s="191"/>
      <c r="D198" s="191"/>
      <c r="K198" s="199"/>
    </row>
    <row r="199" spans="1:14" ht="12.75" customHeight="1">
      <c r="A199" s="37"/>
      <c r="B199" s="37"/>
      <c r="C199" s="37"/>
      <c r="D199" s="37"/>
      <c r="K199" s="199"/>
    </row>
    <row r="200" spans="1:14" ht="12.75" customHeight="1">
      <c r="A200" s="191"/>
      <c r="B200" s="191"/>
      <c r="C200" s="191"/>
      <c r="D200" s="191"/>
      <c r="K200" s="199"/>
    </row>
    <row r="201" spans="1:14" ht="12.75" customHeight="1">
      <c r="A201" s="191"/>
      <c r="B201" s="191"/>
      <c r="C201" s="191"/>
      <c r="D201" s="191"/>
      <c r="N201" s="19"/>
    </row>
    <row r="202" spans="1:14" ht="12.75" customHeight="1">
      <c r="A202" s="37"/>
      <c r="B202" s="37"/>
      <c r="C202" s="37"/>
      <c r="D202" s="37"/>
      <c r="K202" s="199"/>
    </row>
    <row r="203" spans="1:14" ht="12.75" customHeight="1">
      <c r="A203" s="191"/>
      <c r="B203" s="191"/>
      <c r="C203" s="191"/>
      <c r="D203" s="191"/>
      <c r="N203" s="19"/>
    </row>
    <row r="204" spans="1:14" ht="12.75" customHeight="1">
      <c r="A204" s="37"/>
      <c r="B204" s="37"/>
      <c r="C204" s="37"/>
      <c r="D204" s="37"/>
    </row>
    <row r="205" spans="1:14" ht="12.75" customHeight="1">
      <c r="A205" s="191"/>
      <c r="B205" s="191"/>
      <c r="C205" s="191"/>
      <c r="D205" s="191"/>
    </row>
    <row r="206" spans="1:14" ht="12.75" customHeight="1">
      <c r="A206" s="191"/>
      <c r="B206" s="191"/>
      <c r="C206" s="191"/>
      <c r="D206" s="191"/>
    </row>
    <row r="207" spans="1:14" ht="12.75" customHeight="1">
      <c r="A207" s="37"/>
      <c r="B207" s="37"/>
      <c r="C207" s="37"/>
      <c r="D207" s="37"/>
      <c r="K207" s="208"/>
      <c r="N207" s="19"/>
    </row>
    <row r="208" spans="1:14" ht="12.75" customHeight="1">
      <c r="A208" s="37"/>
      <c r="B208" s="37"/>
      <c r="C208" s="37"/>
      <c r="D208" s="37"/>
      <c r="K208" s="199"/>
    </row>
    <row r="209" spans="1:14" ht="12.75" customHeight="1">
      <c r="A209" s="37"/>
      <c r="B209" s="37"/>
      <c r="C209" s="37"/>
      <c r="D209" s="37"/>
      <c r="K209" s="199"/>
    </row>
    <row r="210" spans="1:14" ht="12.75" customHeight="1">
      <c r="A210" s="191"/>
      <c r="B210" s="191"/>
      <c r="C210" s="191"/>
      <c r="D210" s="191"/>
      <c r="E210" s="184"/>
      <c r="F210" s="184"/>
      <c r="G210" s="184"/>
      <c r="H210" s="184"/>
      <c r="J210" s="185"/>
      <c r="K210" s="199"/>
      <c r="N210" s="19"/>
    </row>
    <row r="211" spans="1:14" ht="12.75" customHeight="1">
      <c r="A211" s="191"/>
      <c r="B211" s="191"/>
      <c r="C211" s="191"/>
      <c r="D211" s="191"/>
      <c r="J211" s="185"/>
      <c r="K211" s="199"/>
    </row>
    <row r="212" spans="1:14" ht="12.75" customHeight="1">
      <c r="A212" s="191"/>
      <c r="B212" s="191"/>
      <c r="C212" s="191"/>
      <c r="D212" s="191"/>
      <c r="J212" s="185"/>
      <c r="K212" s="199"/>
    </row>
    <row r="213" spans="1:14" ht="12.75" customHeight="1">
      <c r="K213" s="199"/>
    </row>
    <row r="215" spans="1:14" ht="12.75" customHeight="1">
      <c r="K215" s="199"/>
    </row>
    <row r="216" spans="1:14" ht="12.75" customHeight="1">
      <c r="K216" s="199"/>
    </row>
    <row r="217" spans="1:14" ht="12.75" customHeight="1">
      <c r="E217" s="184"/>
      <c r="F217" s="184"/>
      <c r="G217" s="184"/>
      <c r="H217" s="184"/>
      <c r="K217" s="199"/>
    </row>
  </sheetData>
  <protectedRanges>
    <protectedRange sqref="V2:V51" name="Range3"/>
    <protectedRange sqref="L4:L51" name="Range1"/>
    <protectedRange sqref="A41:C41 A34:C34 A4:D19 A20:B21 C21:D21 A22:D27 A28:C28 A29:D33 A42:D51 A35:D40" name="Range2"/>
    <protectedRange sqref="D20" name="Range2_3"/>
    <protectedRange sqref="D41 D28 D34" name="Range2_1"/>
  </protectedRanges>
  <mergeCells count="20">
    <mergeCell ref="AM8:AN8"/>
    <mergeCell ref="AN18:AP18"/>
    <mergeCell ref="E1:I1"/>
    <mergeCell ref="O1:S1"/>
    <mergeCell ref="V1:Y1"/>
    <mergeCell ref="AA1:AJ1"/>
    <mergeCell ref="AM5:AN5"/>
    <mergeCell ref="AM6:AO6"/>
    <mergeCell ref="AM22:AP22"/>
    <mergeCell ref="AN23:AP23"/>
    <mergeCell ref="AN25:AP25"/>
    <mergeCell ref="AN30:AP30"/>
    <mergeCell ref="AN20:AP20"/>
    <mergeCell ref="AN21:AS21"/>
    <mergeCell ref="AN39:AP39"/>
    <mergeCell ref="AN42:AP42"/>
    <mergeCell ref="AN44:AP44"/>
    <mergeCell ref="AN32:AP32"/>
    <mergeCell ref="AN34:AP34"/>
    <mergeCell ref="AN36:AP36"/>
  </mergeCells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449D-CC82-44B1-9BC1-F5E5C584883E}">
  <sheetPr>
    <pageSetUpPr autoPageBreaks="0" fitToPage="1"/>
  </sheetPr>
  <dimension ref="A1:Y120"/>
  <sheetViews>
    <sheetView zoomScale="115" zoomScaleNormal="115" workbookViewId="0">
      <pane ySplit="4" topLeftCell="A5" activePane="bottomLeft" state="frozen"/>
      <selection activeCell="H44" sqref="H44"/>
      <selection pane="bottomLeft" activeCell="P1" sqref="P1"/>
    </sheetView>
  </sheetViews>
  <sheetFormatPr defaultRowHeight="12.75"/>
  <cols>
    <col min="1" max="1" width="13.28515625" style="83" customWidth="1"/>
    <col min="2" max="2" width="15.42578125" style="83" customWidth="1"/>
    <col min="3" max="3" width="7" style="83" customWidth="1"/>
    <col min="4" max="4" width="32.7109375" style="83" customWidth="1"/>
    <col min="5" max="5" width="6" style="83" customWidth="1"/>
    <col min="6" max="6" width="8.7109375" style="83" customWidth="1"/>
    <col min="7" max="7" width="9.7109375" style="83" customWidth="1"/>
    <col min="8" max="8" width="9.28515625" style="83" customWidth="1"/>
    <col min="9" max="9" width="9.140625" style="83" customWidth="1"/>
    <col min="10" max="10" width="7.42578125" style="83" hidden="1" customWidth="1"/>
    <col min="11" max="11" width="5.28515625" style="83" hidden="1" customWidth="1"/>
    <col min="12" max="12" width="4.7109375" style="83" hidden="1" customWidth="1"/>
    <col min="13" max="13" width="8.140625" style="83" customWidth="1"/>
    <col min="14" max="14" width="9" style="163" customWidth="1"/>
    <col min="15" max="15" width="7.85546875" style="106" customWidth="1"/>
    <col min="16" max="16" width="10.5703125" style="106" customWidth="1"/>
    <col min="17" max="17" width="8.5703125" style="83" customWidth="1"/>
    <col min="18" max="18" width="8" style="84" customWidth="1"/>
    <col min="19" max="19" width="1" style="84" customWidth="1"/>
    <col min="20" max="20" width="7.85546875" style="83" customWidth="1"/>
    <col min="21" max="21" width="7.7109375" style="83" customWidth="1"/>
    <col min="22" max="22" width="7.5703125" style="83" customWidth="1"/>
    <col min="23" max="23" width="17.85546875" style="83" customWidth="1"/>
    <col min="24" max="24" width="6.28515625" style="83" customWidth="1"/>
    <col min="25" max="256" width="9.140625" style="83"/>
    <col min="257" max="257" width="13.28515625" style="83" customWidth="1"/>
    <col min="258" max="258" width="15.42578125" style="83" customWidth="1"/>
    <col min="259" max="259" width="7" style="83" customWidth="1"/>
    <col min="260" max="260" width="32.7109375" style="83" customWidth="1"/>
    <col min="261" max="261" width="6" style="83" customWidth="1"/>
    <col min="262" max="262" width="8.7109375" style="83" customWidth="1"/>
    <col min="263" max="263" width="9.7109375" style="83" customWidth="1"/>
    <col min="264" max="264" width="9.28515625" style="83" customWidth="1"/>
    <col min="265" max="265" width="9.140625" style="83"/>
    <col min="266" max="268" width="0" style="83" hidden="1" customWidth="1"/>
    <col min="269" max="269" width="8.140625" style="83" customWidth="1"/>
    <col min="270" max="270" width="9" style="83" customWidth="1"/>
    <col min="271" max="271" width="12.85546875" style="83" customWidth="1"/>
    <col min="272" max="272" width="10.5703125" style="83" customWidth="1"/>
    <col min="273" max="273" width="8.5703125" style="83" customWidth="1"/>
    <col min="274" max="274" width="8" style="83" customWidth="1"/>
    <col min="275" max="275" width="1" style="83" customWidth="1"/>
    <col min="276" max="276" width="7.85546875" style="83" customWidth="1"/>
    <col min="277" max="277" width="7.7109375" style="83" customWidth="1"/>
    <col min="278" max="278" width="7.5703125" style="83" customWidth="1"/>
    <col min="279" max="279" width="17.85546875" style="83" customWidth="1"/>
    <col min="280" max="280" width="6.28515625" style="83" customWidth="1"/>
    <col min="281" max="512" width="9.140625" style="83"/>
    <col min="513" max="513" width="13.28515625" style="83" customWidth="1"/>
    <col min="514" max="514" width="15.42578125" style="83" customWidth="1"/>
    <col min="515" max="515" width="7" style="83" customWidth="1"/>
    <col min="516" max="516" width="32.7109375" style="83" customWidth="1"/>
    <col min="517" max="517" width="6" style="83" customWidth="1"/>
    <col min="518" max="518" width="8.7109375" style="83" customWidth="1"/>
    <col min="519" max="519" width="9.7109375" style="83" customWidth="1"/>
    <col min="520" max="520" width="9.28515625" style="83" customWidth="1"/>
    <col min="521" max="521" width="9.140625" style="83"/>
    <col min="522" max="524" width="0" style="83" hidden="1" customWidth="1"/>
    <col min="525" max="525" width="8.140625" style="83" customWidth="1"/>
    <col min="526" max="526" width="9" style="83" customWidth="1"/>
    <col min="527" max="527" width="12.85546875" style="83" customWidth="1"/>
    <col min="528" max="528" width="10.5703125" style="83" customWidth="1"/>
    <col min="529" max="529" width="8.5703125" style="83" customWidth="1"/>
    <col min="530" max="530" width="8" style="83" customWidth="1"/>
    <col min="531" max="531" width="1" style="83" customWidth="1"/>
    <col min="532" max="532" width="7.85546875" style="83" customWidth="1"/>
    <col min="533" max="533" width="7.7109375" style="83" customWidth="1"/>
    <col min="534" max="534" width="7.5703125" style="83" customWidth="1"/>
    <col min="535" max="535" width="17.85546875" style="83" customWidth="1"/>
    <col min="536" max="536" width="6.28515625" style="83" customWidth="1"/>
    <col min="537" max="768" width="9.140625" style="83"/>
    <col min="769" max="769" width="13.28515625" style="83" customWidth="1"/>
    <col min="770" max="770" width="15.42578125" style="83" customWidth="1"/>
    <col min="771" max="771" width="7" style="83" customWidth="1"/>
    <col min="772" max="772" width="32.7109375" style="83" customWidth="1"/>
    <col min="773" max="773" width="6" style="83" customWidth="1"/>
    <col min="774" max="774" width="8.7109375" style="83" customWidth="1"/>
    <col min="775" max="775" width="9.7109375" style="83" customWidth="1"/>
    <col min="776" max="776" width="9.28515625" style="83" customWidth="1"/>
    <col min="777" max="777" width="9.140625" style="83"/>
    <col min="778" max="780" width="0" style="83" hidden="1" customWidth="1"/>
    <col min="781" max="781" width="8.140625" style="83" customWidth="1"/>
    <col min="782" max="782" width="9" style="83" customWidth="1"/>
    <col min="783" max="783" width="12.85546875" style="83" customWidth="1"/>
    <col min="784" max="784" width="10.5703125" style="83" customWidth="1"/>
    <col min="785" max="785" width="8.5703125" style="83" customWidth="1"/>
    <col min="786" max="786" width="8" style="83" customWidth="1"/>
    <col min="787" max="787" width="1" style="83" customWidth="1"/>
    <col min="788" max="788" width="7.85546875" style="83" customWidth="1"/>
    <col min="789" max="789" width="7.7109375" style="83" customWidth="1"/>
    <col min="790" max="790" width="7.5703125" style="83" customWidth="1"/>
    <col min="791" max="791" width="17.85546875" style="83" customWidth="1"/>
    <col min="792" max="792" width="6.28515625" style="83" customWidth="1"/>
    <col min="793" max="1024" width="9.140625" style="83"/>
    <col min="1025" max="1025" width="13.28515625" style="83" customWidth="1"/>
    <col min="1026" max="1026" width="15.42578125" style="83" customWidth="1"/>
    <col min="1027" max="1027" width="7" style="83" customWidth="1"/>
    <col min="1028" max="1028" width="32.7109375" style="83" customWidth="1"/>
    <col min="1029" max="1029" width="6" style="83" customWidth="1"/>
    <col min="1030" max="1030" width="8.7109375" style="83" customWidth="1"/>
    <col min="1031" max="1031" width="9.7109375" style="83" customWidth="1"/>
    <col min="1032" max="1032" width="9.28515625" style="83" customWidth="1"/>
    <col min="1033" max="1033" width="9.140625" style="83"/>
    <col min="1034" max="1036" width="0" style="83" hidden="1" customWidth="1"/>
    <col min="1037" max="1037" width="8.140625" style="83" customWidth="1"/>
    <col min="1038" max="1038" width="9" style="83" customWidth="1"/>
    <col min="1039" max="1039" width="12.85546875" style="83" customWidth="1"/>
    <col min="1040" max="1040" width="10.5703125" style="83" customWidth="1"/>
    <col min="1041" max="1041" width="8.5703125" style="83" customWidth="1"/>
    <col min="1042" max="1042" width="8" style="83" customWidth="1"/>
    <col min="1043" max="1043" width="1" style="83" customWidth="1"/>
    <col min="1044" max="1044" width="7.85546875" style="83" customWidth="1"/>
    <col min="1045" max="1045" width="7.7109375" style="83" customWidth="1"/>
    <col min="1046" max="1046" width="7.5703125" style="83" customWidth="1"/>
    <col min="1047" max="1047" width="17.85546875" style="83" customWidth="1"/>
    <col min="1048" max="1048" width="6.28515625" style="83" customWidth="1"/>
    <col min="1049" max="1280" width="9.140625" style="83"/>
    <col min="1281" max="1281" width="13.28515625" style="83" customWidth="1"/>
    <col min="1282" max="1282" width="15.42578125" style="83" customWidth="1"/>
    <col min="1283" max="1283" width="7" style="83" customWidth="1"/>
    <col min="1284" max="1284" width="32.7109375" style="83" customWidth="1"/>
    <col min="1285" max="1285" width="6" style="83" customWidth="1"/>
    <col min="1286" max="1286" width="8.7109375" style="83" customWidth="1"/>
    <col min="1287" max="1287" width="9.7109375" style="83" customWidth="1"/>
    <col min="1288" max="1288" width="9.28515625" style="83" customWidth="1"/>
    <col min="1289" max="1289" width="9.140625" style="83"/>
    <col min="1290" max="1292" width="0" style="83" hidden="1" customWidth="1"/>
    <col min="1293" max="1293" width="8.140625" style="83" customWidth="1"/>
    <col min="1294" max="1294" width="9" style="83" customWidth="1"/>
    <col min="1295" max="1295" width="12.85546875" style="83" customWidth="1"/>
    <col min="1296" max="1296" width="10.5703125" style="83" customWidth="1"/>
    <col min="1297" max="1297" width="8.5703125" style="83" customWidth="1"/>
    <col min="1298" max="1298" width="8" style="83" customWidth="1"/>
    <col min="1299" max="1299" width="1" style="83" customWidth="1"/>
    <col min="1300" max="1300" width="7.85546875" style="83" customWidth="1"/>
    <col min="1301" max="1301" width="7.7109375" style="83" customWidth="1"/>
    <col min="1302" max="1302" width="7.5703125" style="83" customWidth="1"/>
    <col min="1303" max="1303" width="17.85546875" style="83" customWidth="1"/>
    <col min="1304" max="1304" width="6.28515625" style="83" customWidth="1"/>
    <col min="1305" max="1536" width="9.140625" style="83"/>
    <col min="1537" max="1537" width="13.28515625" style="83" customWidth="1"/>
    <col min="1538" max="1538" width="15.42578125" style="83" customWidth="1"/>
    <col min="1539" max="1539" width="7" style="83" customWidth="1"/>
    <col min="1540" max="1540" width="32.7109375" style="83" customWidth="1"/>
    <col min="1541" max="1541" width="6" style="83" customWidth="1"/>
    <col min="1542" max="1542" width="8.7109375" style="83" customWidth="1"/>
    <col min="1543" max="1543" width="9.7109375" style="83" customWidth="1"/>
    <col min="1544" max="1544" width="9.28515625" style="83" customWidth="1"/>
    <col min="1545" max="1545" width="9.140625" style="83"/>
    <col min="1546" max="1548" width="0" style="83" hidden="1" customWidth="1"/>
    <col min="1549" max="1549" width="8.140625" style="83" customWidth="1"/>
    <col min="1550" max="1550" width="9" style="83" customWidth="1"/>
    <col min="1551" max="1551" width="12.85546875" style="83" customWidth="1"/>
    <col min="1552" max="1552" width="10.5703125" style="83" customWidth="1"/>
    <col min="1553" max="1553" width="8.5703125" style="83" customWidth="1"/>
    <col min="1554" max="1554" width="8" style="83" customWidth="1"/>
    <col min="1555" max="1555" width="1" style="83" customWidth="1"/>
    <col min="1556" max="1556" width="7.85546875" style="83" customWidth="1"/>
    <col min="1557" max="1557" width="7.7109375" style="83" customWidth="1"/>
    <col min="1558" max="1558" width="7.5703125" style="83" customWidth="1"/>
    <col min="1559" max="1559" width="17.85546875" style="83" customWidth="1"/>
    <col min="1560" max="1560" width="6.28515625" style="83" customWidth="1"/>
    <col min="1561" max="1792" width="9.140625" style="83"/>
    <col min="1793" max="1793" width="13.28515625" style="83" customWidth="1"/>
    <col min="1794" max="1794" width="15.42578125" style="83" customWidth="1"/>
    <col min="1795" max="1795" width="7" style="83" customWidth="1"/>
    <col min="1796" max="1796" width="32.7109375" style="83" customWidth="1"/>
    <col min="1797" max="1797" width="6" style="83" customWidth="1"/>
    <col min="1798" max="1798" width="8.7109375" style="83" customWidth="1"/>
    <col min="1799" max="1799" width="9.7109375" style="83" customWidth="1"/>
    <col min="1800" max="1800" width="9.28515625" style="83" customWidth="1"/>
    <col min="1801" max="1801" width="9.140625" style="83"/>
    <col min="1802" max="1804" width="0" style="83" hidden="1" customWidth="1"/>
    <col min="1805" max="1805" width="8.140625" style="83" customWidth="1"/>
    <col min="1806" max="1806" width="9" style="83" customWidth="1"/>
    <col min="1807" max="1807" width="12.85546875" style="83" customWidth="1"/>
    <col min="1808" max="1808" width="10.5703125" style="83" customWidth="1"/>
    <col min="1809" max="1809" width="8.5703125" style="83" customWidth="1"/>
    <col min="1810" max="1810" width="8" style="83" customWidth="1"/>
    <col min="1811" max="1811" width="1" style="83" customWidth="1"/>
    <col min="1812" max="1812" width="7.85546875" style="83" customWidth="1"/>
    <col min="1813" max="1813" width="7.7109375" style="83" customWidth="1"/>
    <col min="1814" max="1814" width="7.5703125" style="83" customWidth="1"/>
    <col min="1815" max="1815" width="17.85546875" style="83" customWidth="1"/>
    <col min="1816" max="1816" width="6.28515625" style="83" customWidth="1"/>
    <col min="1817" max="2048" width="9.140625" style="83"/>
    <col min="2049" max="2049" width="13.28515625" style="83" customWidth="1"/>
    <col min="2050" max="2050" width="15.42578125" style="83" customWidth="1"/>
    <col min="2051" max="2051" width="7" style="83" customWidth="1"/>
    <col min="2052" max="2052" width="32.7109375" style="83" customWidth="1"/>
    <col min="2053" max="2053" width="6" style="83" customWidth="1"/>
    <col min="2054" max="2054" width="8.7109375" style="83" customWidth="1"/>
    <col min="2055" max="2055" width="9.7109375" style="83" customWidth="1"/>
    <col min="2056" max="2056" width="9.28515625" style="83" customWidth="1"/>
    <col min="2057" max="2057" width="9.140625" style="83"/>
    <col min="2058" max="2060" width="0" style="83" hidden="1" customWidth="1"/>
    <col min="2061" max="2061" width="8.140625" style="83" customWidth="1"/>
    <col min="2062" max="2062" width="9" style="83" customWidth="1"/>
    <col min="2063" max="2063" width="12.85546875" style="83" customWidth="1"/>
    <col min="2064" max="2064" width="10.5703125" style="83" customWidth="1"/>
    <col min="2065" max="2065" width="8.5703125" style="83" customWidth="1"/>
    <col min="2066" max="2066" width="8" style="83" customWidth="1"/>
    <col min="2067" max="2067" width="1" style="83" customWidth="1"/>
    <col min="2068" max="2068" width="7.85546875" style="83" customWidth="1"/>
    <col min="2069" max="2069" width="7.7109375" style="83" customWidth="1"/>
    <col min="2070" max="2070" width="7.5703125" style="83" customWidth="1"/>
    <col min="2071" max="2071" width="17.85546875" style="83" customWidth="1"/>
    <col min="2072" max="2072" width="6.28515625" style="83" customWidth="1"/>
    <col min="2073" max="2304" width="9.140625" style="83"/>
    <col min="2305" max="2305" width="13.28515625" style="83" customWidth="1"/>
    <col min="2306" max="2306" width="15.42578125" style="83" customWidth="1"/>
    <col min="2307" max="2307" width="7" style="83" customWidth="1"/>
    <col min="2308" max="2308" width="32.7109375" style="83" customWidth="1"/>
    <col min="2309" max="2309" width="6" style="83" customWidth="1"/>
    <col min="2310" max="2310" width="8.7109375" style="83" customWidth="1"/>
    <col min="2311" max="2311" width="9.7109375" style="83" customWidth="1"/>
    <col min="2312" max="2312" width="9.28515625" style="83" customWidth="1"/>
    <col min="2313" max="2313" width="9.140625" style="83"/>
    <col min="2314" max="2316" width="0" style="83" hidden="1" customWidth="1"/>
    <col min="2317" max="2317" width="8.140625" style="83" customWidth="1"/>
    <col min="2318" max="2318" width="9" style="83" customWidth="1"/>
    <col min="2319" max="2319" width="12.85546875" style="83" customWidth="1"/>
    <col min="2320" max="2320" width="10.5703125" style="83" customWidth="1"/>
    <col min="2321" max="2321" width="8.5703125" style="83" customWidth="1"/>
    <col min="2322" max="2322" width="8" style="83" customWidth="1"/>
    <col min="2323" max="2323" width="1" style="83" customWidth="1"/>
    <col min="2324" max="2324" width="7.85546875" style="83" customWidth="1"/>
    <col min="2325" max="2325" width="7.7109375" style="83" customWidth="1"/>
    <col min="2326" max="2326" width="7.5703125" style="83" customWidth="1"/>
    <col min="2327" max="2327" width="17.85546875" style="83" customWidth="1"/>
    <col min="2328" max="2328" width="6.28515625" style="83" customWidth="1"/>
    <col min="2329" max="2560" width="9.140625" style="83"/>
    <col min="2561" max="2561" width="13.28515625" style="83" customWidth="1"/>
    <col min="2562" max="2562" width="15.42578125" style="83" customWidth="1"/>
    <col min="2563" max="2563" width="7" style="83" customWidth="1"/>
    <col min="2564" max="2564" width="32.7109375" style="83" customWidth="1"/>
    <col min="2565" max="2565" width="6" style="83" customWidth="1"/>
    <col min="2566" max="2566" width="8.7109375" style="83" customWidth="1"/>
    <col min="2567" max="2567" width="9.7109375" style="83" customWidth="1"/>
    <col min="2568" max="2568" width="9.28515625" style="83" customWidth="1"/>
    <col min="2569" max="2569" width="9.140625" style="83"/>
    <col min="2570" max="2572" width="0" style="83" hidden="1" customWidth="1"/>
    <col min="2573" max="2573" width="8.140625" style="83" customWidth="1"/>
    <col min="2574" max="2574" width="9" style="83" customWidth="1"/>
    <col min="2575" max="2575" width="12.85546875" style="83" customWidth="1"/>
    <col min="2576" max="2576" width="10.5703125" style="83" customWidth="1"/>
    <col min="2577" max="2577" width="8.5703125" style="83" customWidth="1"/>
    <col min="2578" max="2578" width="8" style="83" customWidth="1"/>
    <col min="2579" max="2579" width="1" style="83" customWidth="1"/>
    <col min="2580" max="2580" width="7.85546875" style="83" customWidth="1"/>
    <col min="2581" max="2581" width="7.7109375" style="83" customWidth="1"/>
    <col min="2582" max="2582" width="7.5703125" style="83" customWidth="1"/>
    <col min="2583" max="2583" width="17.85546875" style="83" customWidth="1"/>
    <col min="2584" max="2584" width="6.28515625" style="83" customWidth="1"/>
    <col min="2585" max="2816" width="9.140625" style="83"/>
    <col min="2817" max="2817" width="13.28515625" style="83" customWidth="1"/>
    <col min="2818" max="2818" width="15.42578125" style="83" customWidth="1"/>
    <col min="2819" max="2819" width="7" style="83" customWidth="1"/>
    <col min="2820" max="2820" width="32.7109375" style="83" customWidth="1"/>
    <col min="2821" max="2821" width="6" style="83" customWidth="1"/>
    <col min="2822" max="2822" width="8.7109375" style="83" customWidth="1"/>
    <col min="2823" max="2823" width="9.7109375" style="83" customWidth="1"/>
    <col min="2824" max="2824" width="9.28515625" style="83" customWidth="1"/>
    <col min="2825" max="2825" width="9.140625" style="83"/>
    <col min="2826" max="2828" width="0" style="83" hidden="1" customWidth="1"/>
    <col min="2829" max="2829" width="8.140625" style="83" customWidth="1"/>
    <col min="2830" max="2830" width="9" style="83" customWidth="1"/>
    <col min="2831" max="2831" width="12.85546875" style="83" customWidth="1"/>
    <col min="2832" max="2832" width="10.5703125" style="83" customWidth="1"/>
    <col min="2833" max="2833" width="8.5703125" style="83" customWidth="1"/>
    <col min="2834" max="2834" width="8" style="83" customWidth="1"/>
    <col min="2835" max="2835" width="1" style="83" customWidth="1"/>
    <col min="2836" max="2836" width="7.85546875" style="83" customWidth="1"/>
    <col min="2837" max="2837" width="7.7109375" style="83" customWidth="1"/>
    <col min="2838" max="2838" width="7.5703125" style="83" customWidth="1"/>
    <col min="2839" max="2839" width="17.85546875" style="83" customWidth="1"/>
    <col min="2840" max="2840" width="6.28515625" style="83" customWidth="1"/>
    <col min="2841" max="3072" width="9.140625" style="83"/>
    <col min="3073" max="3073" width="13.28515625" style="83" customWidth="1"/>
    <col min="3074" max="3074" width="15.42578125" style="83" customWidth="1"/>
    <col min="3075" max="3075" width="7" style="83" customWidth="1"/>
    <col min="3076" max="3076" width="32.7109375" style="83" customWidth="1"/>
    <col min="3077" max="3077" width="6" style="83" customWidth="1"/>
    <col min="3078" max="3078" width="8.7109375" style="83" customWidth="1"/>
    <col min="3079" max="3079" width="9.7109375" style="83" customWidth="1"/>
    <col min="3080" max="3080" width="9.28515625" style="83" customWidth="1"/>
    <col min="3081" max="3081" width="9.140625" style="83"/>
    <col min="3082" max="3084" width="0" style="83" hidden="1" customWidth="1"/>
    <col min="3085" max="3085" width="8.140625" style="83" customWidth="1"/>
    <col min="3086" max="3086" width="9" style="83" customWidth="1"/>
    <col min="3087" max="3087" width="12.85546875" style="83" customWidth="1"/>
    <col min="3088" max="3088" width="10.5703125" style="83" customWidth="1"/>
    <col min="3089" max="3089" width="8.5703125" style="83" customWidth="1"/>
    <col min="3090" max="3090" width="8" style="83" customWidth="1"/>
    <col min="3091" max="3091" width="1" style="83" customWidth="1"/>
    <col min="3092" max="3092" width="7.85546875" style="83" customWidth="1"/>
    <col min="3093" max="3093" width="7.7109375" style="83" customWidth="1"/>
    <col min="3094" max="3094" width="7.5703125" style="83" customWidth="1"/>
    <col min="3095" max="3095" width="17.85546875" style="83" customWidth="1"/>
    <col min="3096" max="3096" width="6.28515625" style="83" customWidth="1"/>
    <col min="3097" max="3328" width="9.140625" style="83"/>
    <col min="3329" max="3329" width="13.28515625" style="83" customWidth="1"/>
    <col min="3330" max="3330" width="15.42578125" style="83" customWidth="1"/>
    <col min="3331" max="3331" width="7" style="83" customWidth="1"/>
    <col min="3332" max="3332" width="32.7109375" style="83" customWidth="1"/>
    <col min="3333" max="3333" width="6" style="83" customWidth="1"/>
    <col min="3334" max="3334" width="8.7109375" style="83" customWidth="1"/>
    <col min="3335" max="3335" width="9.7109375" style="83" customWidth="1"/>
    <col min="3336" max="3336" width="9.28515625" style="83" customWidth="1"/>
    <col min="3337" max="3337" width="9.140625" style="83"/>
    <col min="3338" max="3340" width="0" style="83" hidden="1" customWidth="1"/>
    <col min="3341" max="3341" width="8.140625" style="83" customWidth="1"/>
    <col min="3342" max="3342" width="9" style="83" customWidth="1"/>
    <col min="3343" max="3343" width="12.85546875" style="83" customWidth="1"/>
    <col min="3344" max="3344" width="10.5703125" style="83" customWidth="1"/>
    <col min="3345" max="3345" width="8.5703125" style="83" customWidth="1"/>
    <col min="3346" max="3346" width="8" style="83" customWidth="1"/>
    <col min="3347" max="3347" width="1" style="83" customWidth="1"/>
    <col min="3348" max="3348" width="7.85546875" style="83" customWidth="1"/>
    <col min="3349" max="3349" width="7.7109375" style="83" customWidth="1"/>
    <col min="3350" max="3350" width="7.5703125" style="83" customWidth="1"/>
    <col min="3351" max="3351" width="17.85546875" style="83" customWidth="1"/>
    <col min="3352" max="3352" width="6.28515625" style="83" customWidth="1"/>
    <col min="3353" max="3584" width="9.140625" style="83"/>
    <col min="3585" max="3585" width="13.28515625" style="83" customWidth="1"/>
    <col min="3586" max="3586" width="15.42578125" style="83" customWidth="1"/>
    <col min="3587" max="3587" width="7" style="83" customWidth="1"/>
    <col min="3588" max="3588" width="32.7109375" style="83" customWidth="1"/>
    <col min="3589" max="3589" width="6" style="83" customWidth="1"/>
    <col min="3590" max="3590" width="8.7109375" style="83" customWidth="1"/>
    <col min="3591" max="3591" width="9.7109375" style="83" customWidth="1"/>
    <col min="3592" max="3592" width="9.28515625" style="83" customWidth="1"/>
    <col min="3593" max="3593" width="9.140625" style="83"/>
    <col min="3594" max="3596" width="0" style="83" hidden="1" customWidth="1"/>
    <col min="3597" max="3597" width="8.140625" style="83" customWidth="1"/>
    <col min="3598" max="3598" width="9" style="83" customWidth="1"/>
    <col min="3599" max="3599" width="12.85546875" style="83" customWidth="1"/>
    <col min="3600" max="3600" width="10.5703125" style="83" customWidth="1"/>
    <col min="3601" max="3601" width="8.5703125" style="83" customWidth="1"/>
    <col min="3602" max="3602" width="8" style="83" customWidth="1"/>
    <col min="3603" max="3603" width="1" style="83" customWidth="1"/>
    <col min="3604" max="3604" width="7.85546875" style="83" customWidth="1"/>
    <col min="3605" max="3605" width="7.7109375" style="83" customWidth="1"/>
    <col min="3606" max="3606" width="7.5703125" style="83" customWidth="1"/>
    <col min="3607" max="3607" width="17.85546875" style="83" customWidth="1"/>
    <col min="3608" max="3608" width="6.28515625" style="83" customWidth="1"/>
    <col min="3609" max="3840" width="9.140625" style="83"/>
    <col min="3841" max="3841" width="13.28515625" style="83" customWidth="1"/>
    <col min="3842" max="3842" width="15.42578125" style="83" customWidth="1"/>
    <col min="3843" max="3843" width="7" style="83" customWidth="1"/>
    <col min="3844" max="3844" width="32.7109375" style="83" customWidth="1"/>
    <col min="3845" max="3845" width="6" style="83" customWidth="1"/>
    <col min="3846" max="3846" width="8.7109375" style="83" customWidth="1"/>
    <col min="3847" max="3847" width="9.7109375" style="83" customWidth="1"/>
    <col min="3848" max="3848" width="9.28515625" style="83" customWidth="1"/>
    <col min="3849" max="3849" width="9.140625" style="83"/>
    <col min="3850" max="3852" width="0" style="83" hidden="1" customWidth="1"/>
    <col min="3853" max="3853" width="8.140625" style="83" customWidth="1"/>
    <col min="3854" max="3854" width="9" style="83" customWidth="1"/>
    <col min="3855" max="3855" width="12.85546875" style="83" customWidth="1"/>
    <col min="3856" max="3856" width="10.5703125" style="83" customWidth="1"/>
    <col min="3857" max="3857" width="8.5703125" style="83" customWidth="1"/>
    <col min="3858" max="3858" width="8" style="83" customWidth="1"/>
    <col min="3859" max="3859" width="1" style="83" customWidth="1"/>
    <col min="3860" max="3860" width="7.85546875" style="83" customWidth="1"/>
    <col min="3861" max="3861" width="7.7109375" style="83" customWidth="1"/>
    <col min="3862" max="3862" width="7.5703125" style="83" customWidth="1"/>
    <col min="3863" max="3863" width="17.85546875" style="83" customWidth="1"/>
    <col min="3864" max="3864" width="6.28515625" style="83" customWidth="1"/>
    <col min="3865" max="4096" width="9.140625" style="83"/>
    <col min="4097" max="4097" width="13.28515625" style="83" customWidth="1"/>
    <col min="4098" max="4098" width="15.42578125" style="83" customWidth="1"/>
    <col min="4099" max="4099" width="7" style="83" customWidth="1"/>
    <col min="4100" max="4100" width="32.7109375" style="83" customWidth="1"/>
    <col min="4101" max="4101" width="6" style="83" customWidth="1"/>
    <col min="4102" max="4102" width="8.7109375" style="83" customWidth="1"/>
    <col min="4103" max="4103" width="9.7109375" style="83" customWidth="1"/>
    <col min="4104" max="4104" width="9.28515625" style="83" customWidth="1"/>
    <col min="4105" max="4105" width="9.140625" style="83"/>
    <col min="4106" max="4108" width="0" style="83" hidden="1" customWidth="1"/>
    <col min="4109" max="4109" width="8.140625" style="83" customWidth="1"/>
    <col min="4110" max="4110" width="9" style="83" customWidth="1"/>
    <col min="4111" max="4111" width="12.85546875" style="83" customWidth="1"/>
    <col min="4112" max="4112" width="10.5703125" style="83" customWidth="1"/>
    <col min="4113" max="4113" width="8.5703125" style="83" customWidth="1"/>
    <col min="4114" max="4114" width="8" style="83" customWidth="1"/>
    <col min="4115" max="4115" width="1" style="83" customWidth="1"/>
    <col min="4116" max="4116" width="7.85546875" style="83" customWidth="1"/>
    <col min="4117" max="4117" width="7.7109375" style="83" customWidth="1"/>
    <col min="4118" max="4118" width="7.5703125" style="83" customWidth="1"/>
    <col min="4119" max="4119" width="17.85546875" style="83" customWidth="1"/>
    <col min="4120" max="4120" width="6.28515625" style="83" customWidth="1"/>
    <col min="4121" max="4352" width="9.140625" style="83"/>
    <col min="4353" max="4353" width="13.28515625" style="83" customWidth="1"/>
    <col min="4354" max="4354" width="15.42578125" style="83" customWidth="1"/>
    <col min="4355" max="4355" width="7" style="83" customWidth="1"/>
    <col min="4356" max="4356" width="32.7109375" style="83" customWidth="1"/>
    <col min="4357" max="4357" width="6" style="83" customWidth="1"/>
    <col min="4358" max="4358" width="8.7109375" style="83" customWidth="1"/>
    <col min="4359" max="4359" width="9.7109375" style="83" customWidth="1"/>
    <col min="4360" max="4360" width="9.28515625" style="83" customWidth="1"/>
    <col min="4361" max="4361" width="9.140625" style="83"/>
    <col min="4362" max="4364" width="0" style="83" hidden="1" customWidth="1"/>
    <col min="4365" max="4365" width="8.140625" style="83" customWidth="1"/>
    <col min="4366" max="4366" width="9" style="83" customWidth="1"/>
    <col min="4367" max="4367" width="12.85546875" style="83" customWidth="1"/>
    <col min="4368" max="4368" width="10.5703125" style="83" customWidth="1"/>
    <col min="4369" max="4369" width="8.5703125" style="83" customWidth="1"/>
    <col min="4370" max="4370" width="8" style="83" customWidth="1"/>
    <col min="4371" max="4371" width="1" style="83" customWidth="1"/>
    <col min="4372" max="4372" width="7.85546875" style="83" customWidth="1"/>
    <col min="4373" max="4373" width="7.7109375" style="83" customWidth="1"/>
    <col min="4374" max="4374" width="7.5703125" style="83" customWidth="1"/>
    <col min="4375" max="4375" width="17.85546875" style="83" customWidth="1"/>
    <col min="4376" max="4376" width="6.28515625" style="83" customWidth="1"/>
    <col min="4377" max="4608" width="9.140625" style="83"/>
    <col min="4609" max="4609" width="13.28515625" style="83" customWidth="1"/>
    <col min="4610" max="4610" width="15.42578125" style="83" customWidth="1"/>
    <col min="4611" max="4611" width="7" style="83" customWidth="1"/>
    <col min="4612" max="4612" width="32.7109375" style="83" customWidth="1"/>
    <col min="4613" max="4613" width="6" style="83" customWidth="1"/>
    <col min="4614" max="4614" width="8.7109375" style="83" customWidth="1"/>
    <col min="4615" max="4615" width="9.7109375" style="83" customWidth="1"/>
    <col min="4616" max="4616" width="9.28515625" style="83" customWidth="1"/>
    <col min="4617" max="4617" width="9.140625" style="83"/>
    <col min="4618" max="4620" width="0" style="83" hidden="1" customWidth="1"/>
    <col min="4621" max="4621" width="8.140625" style="83" customWidth="1"/>
    <col min="4622" max="4622" width="9" style="83" customWidth="1"/>
    <col min="4623" max="4623" width="12.85546875" style="83" customWidth="1"/>
    <col min="4624" max="4624" width="10.5703125" style="83" customWidth="1"/>
    <col min="4625" max="4625" width="8.5703125" style="83" customWidth="1"/>
    <col min="4626" max="4626" width="8" style="83" customWidth="1"/>
    <col min="4627" max="4627" width="1" style="83" customWidth="1"/>
    <col min="4628" max="4628" width="7.85546875" style="83" customWidth="1"/>
    <col min="4629" max="4629" width="7.7109375" style="83" customWidth="1"/>
    <col min="4630" max="4630" width="7.5703125" style="83" customWidth="1"/>
    <col min="4631" max="4631" width="17.85546875" style="83" customWidth="1"/>
    <col min="4632" max="4632" width="6.28515625" style="83" customWidth="1"/>
    <col min="4633" max="4864" width="9.140625" style="83"/>
    <col min="4865" max="4865" width="13.28515625" style="83" customWidth="1"/>
    <col min="4866" max="4866" width="15.42578125" style="83" customWidth="1"/>
    <col min="4867" max="4867" width="7" style="83" customWidth="1"/>
    <col min="4868" max="4868" width="32.7109375" style="83" customWidth="1"/>
    <col min="4869" max="4869" width="6" style="83" customWidth="1"/>
    <col min="4870" max="4870" width="8.7109375" style="83" customWidth="1"/>
    <col min="4871" max="4871" width="9.7109375" style="83" customWidth="1"/>
    <col min="4872" max="4872" width="9.28515625" style="83" customWidth="1"/>
    <col min="4873" max="4873" width="9.140625" style="83"/>
    <col min="4874" max="4876" width="0" style="83" hidden="1" customWidth="1"/>
    <col min="4877" max="4877" width="8.140625" style="83" customWidth="1"/>
    <col min="4878" max="4878" width="9" style="83" customWidth="1"/>
    <col min="4879" max="4879" width="12.85546875" style="83" customWidth="1"/>
    <col min="4880" max="4880" width="10.5703125" style="83" customWidth="1"/>
    <col min="4881" max="4881" width="8.5703125" style="83" customWidth="1"/>
    <col min="4882" max="4882" width="8" style="83" customWidth="1"/>
    <col min="4883" max="4883" width="1" style="83" customWidth="1"/>
    <col min="4884" max="4884" width="7.85546875" style="83" customWidth="1"/>
    <col min="4885" max="4885" width="7.7109375" style="83" customWidth="1"/>
    <col min="4886" max="4886" width="7.5703125" style="83" customWidth="1"/>
    <col min="4887" max="4887" width="17.85546875" style="83" customWidth="1"/>
    <col min="4888" max="4888" width="6.28515625" style="83" customWidth="1"/>
    <col min="4889" max="5120" width="9.140625" style="83"/>
    <col min="5121" max="5121" width="13.28515625" style="83" customWidth="1"/>
    <col min="5122" max="5122" width="15.42578125" style="83" customWidth="1"/>
    <col min="5123" max="5123" width="7" style="83" customWidth="1"/>
    <col min="5124" max="5124" width="32.7109375" style="83" customWidth="1"/>
    <col min="5125" max="5125" width="6" style="83" customWidth="1"/>
    <col min="5126" max="5126" width="8.7109375" style="83" customWidth="1"/>
    <col min="5127" max="5127" width="9.7109375" style="83" customWidth="1"/>
    <col min="5128" max="5128" width="9.28515625" style="83" customWidth="1"/>
    <col min="5129" max="5129" width="9.140625" style="83"/>
    <col min="5130" max="5132" width="0" style="83" hidden="1" customWidth="1"/>
    <col min="5133" max="5133" width="8.140625" style="83" customWidth="1"/>
    <col min="5134" max="5134" width="9" style="83" customWidth="1"/>
    <col min="5135" max="5135" width="12.85546875" style="83" customWidth="1"/>
    <col min="5136" max="5136" width="10.5703125" style="83" customWidth="1"/>
    <col min="5137" max="5137" width="8.5703125" style="83" customWidth="1"/>
    <col min="5138" max="5138" width="8" style="83" customWidth="1"/>
    <col min="5139" max="5139" width="1" style="83" customWidth="1"/>
    <col min="5140" max="5140" width="7.85546875" style="83" customWidth="1"/>
    <col min="5141" max="5141" width="7.7109375" style="83" customWidth="1"/>
    <col min="5142" max="5142" width="7.5703125" style="83" customWidth="1"/>
    <col min="5143" max="5143" width="17.85546875" style="83" customWidth="1"/>
    <col min="5144" max="5144" width="6.28515625" style="83" customWidth="1"/>
    <col min="5145" max="5376" width="9.140625" style="83"/>
    <col min="5377" max="5377" width="13.28515625" style="83" customWidth="1"/>
    <col min="5378" max="5378" width="15.42578125" style="83" customWidth="1"/>
    <col min="5379" max="5379" width="7" style="83" customWidth="1"/>
    <col min="5380" max="5380" width="32.7109375" style="83" customWidth="1"/>
    <col min="5381" max="5381" width="6" style="83" customWidth="1"/>
    <col min="5382" max="5382" width="8.7109375" style="83" customWidth="1"/>
    <col min="5383" max="5383" width="9.7109375" style="83" customWidth="1"/>
    <col min="5384" max="5384" width="9.28515625" style="83" customWidth="1"/>
    <col min="5385" max="5385" width="9.140625" style="83"/>
    <col min="5386" max="5388" width="0" style="83" hidden="1" customWidth="1"/>
    <col min="5389" max="5389" width="8.140625" style="83" customWidth="1"/>
    <col min="5390" max="5390" width="9" style="83" customWidth="1"/>
    <col min="5391" max="5391" width="12.85546875" style="83" customWidth="1"/>
    <col min="5392" max="5392" width="10.5703125" style="83" customWidth="1"/>
    <col min="5393" max="5393" width="8.5703125" style="83" customWidth="1"/>
    <col min="5394" max="5394" width="8" style="83" customWidth="1"/>
    <col min="5395" max="5395" width="1" style="83" customWidth="1"/>
    <col min="5396" max="5396" width="7.85546875" style="83" customWidth="1"/>
    <col min="5397" max="5397" width="7.7109375" style="83" customWidth="1"/>
    <col min="5398" max="5398" width="7.5703125" style="83" customWidth="1"/>
    <col min="5399" max="5399" width="17.85546875" style="83" customWidth="1"/>
    <col min="5400" max="5400" width="6.28515625" style="83" customWidth="1"/>
    <col min="5401" max="5632" width="9.140625" style="83"/>
    <col min="5633" max="5633" width="13.28515625" style="83" customWidth="1"/>
    <col min="5634" max="5634" width="15.42578125" style="83" customWidth="1"/>
    <col min="5635" max="5635" width="7" style="83" customWidth="1"/>
    <col min="5636" max="5636" width="32.7109375" style="83" customWidth="1"/>
    <col min="5637" max="5637" width="6" style="83" customWidth="1"/>
    <col min="5638" max="5638" width="8.7109375" style="83" customWidth="1"/>
    <col min="5639" max="5639" width="9.7109375" style="83" customWidth="1"/>
    <col min="5640" max="5640" width="9.28515625" style="83" customWidth="1"/>
    <col min="5641" max="5641" width="9.140625" style="83"/>
    <col min="5642" max="5644" width="0" style="83" hidden="1" customWidth="1"/>
    <col min="5645" max="5645" width="8.140625" style="83" customWidth="1"/>
    <col min="5646" max="5646" width="9" style="83" customWidth="1"/>
    <col min="5647" max="5647" width="12.85546875" style="83" customWidth="1"/>
    <col min="5648" max="5648" width="10.5703125" style="83" customWidth="1"/>
    <col min="5649" max="5649" width="8.5703125" style="83" customWidth="1"/>
    <col min="5650" max="5650" width="8" style="83" customWidth="1"/>
    <col min="5651" max="5651" width="1" style="83" customWidth="1"/>
    <col min="5652" max="5652" width="7.85546875" style="83" customWidth="1"/>
    <col min="5653" max="5653" width="7.7109375" style="83" customWidth="1"/>
    <col min="5654" max="5654" width="7.5703125" style="83" customWidth="1"/>
    <col min="5655" max="5655" width="17.85546875" style="83" customWidth="1"/>
    <col min="5656" max="5656" width="6.28515625" style="83" customWidth="1"/>
    <col min="5657" max="5888" width="9.140625" style="83"/>
    <col min="5889" max="5889" width="13.28515625" style="83" customWidth="1"/>
    <col min="5890" max="5890" width="15.42578125" style="83" customWidth="1"/>
    <col min="5891" max="5891" width="7" style="83" customWidth="1"/>
    <col min="5892" max="5892" width="32.7109375" style="83" customWidth="1"/>
    <col min="5893" max="5893" width="6" style="83" customWidth="1"/>
    <col min="5894" max="5894" width="8.7109375" style="83" customWidth="1"/>
    <col min="5895" max="5895" width="9.7109375" style="83" customWidth="1"/>
    <col min="5896" max="5896" width="9.28515625" style="83" customWidth="1"/>
    <col min="5897" max="5897" width="9.140625" style="83"/>
    <col min="5898" max="5900" width="0" style="83" hidden="1" customWidth="1"/>
    <col min="5901" max="5901" width="8.140625" style="83" customWidth="1"/>
    <col min="5902" max="5902" width="9" style="83" customWidth="1"/>
    <col min="5903" max="5903" width="12.85546875" style="83" customWidth="1"/>
    <col min="5904" max="5904" width="10.5703125" style="83" customWidth="1"/>
    <col min="5905" max="5905" width="8.5703125" style="83" customWidth="1"/>
    <col min="5906" max="5906" width="8" style="83" customWidth="1"/>
    <col min="5907" max="5907" width="1" style="83" customWidth="1"/>
    <col min="5908" max="5908" width="7.85546875" style="83" customWidth="1"/>
    <col min="5909" max="5909" width="7.7109375" style="83" customWidth="1"/>
    <col min="5910" max="5910" width="7.5703125" style="83" customWidth="1"/>
    <col min="5911" max="5911" width="17.85546875" style="83" customWidth="1"/>
    <col min="5912" max="5912" width="6.28515625" style="83" customWidth="1"/>
    <col min="5913" max="6144" width="9.140625" style="83"/>
    <col min="6145" max="6145" width="13.28515625" style="83" customWidth="1"/>
    <col min="6146" max="6146" width="15.42578125" style="83" customWidth="1"/>
    <col min="6147" max="6147" width="7" style="83" customWidth="1"/>
    <col min="6148" max="6148" width="32.7109375" style="83" customWidth="1"/>
    <col min="6149" max="6149" width="6" style="83" customWidth="1"/>
    <col min="6150" max="6150" width="8.7109375" style="83" customWidth="1"/>
    <col min="6151" max="6151" width="9.7109375" style="83" customWidth="1"/>
    <col min="6152" max="6152" width="9.28515625" style="83" customWidth="1"/>
    <col min="6153" max="6153" width="9.140625" style="83"/>
    <col min="6154" max="6156" width="0" style="83" hidden="1" customWidth="1"/>
    <col min="6157" max="6157" width="8.140625" style="83" customWidth="1"/>
    <col min="6158" max="6158" width="9" style="83" customWidth="1"/>
    <col min="6159" max="6159" width="12.85546875" style="83" customWidth="1"/>
    <col min="6160" max="6160" width="10.5703125" style="83" customWidth="1"/>
    <col min="6161" max="6161" width="8.5703125" style="83" customWidth="1"/>
    <col min="6162" max="6162" width="8" style="83" customWidth="1"/>
    <col min="6163" max="6163" width="1" style="83" customWidth="1"/>
    <col min="6164" max="6164" width="7.85546875" style="83" customWidth="1"/>
    <col min="6165" max="6165" width="7.7109375" style="83" customWidth="1"/>
    <col min="6166" max="6166" width="7.5703125" style="83" customWidth="1"/>
    <col min="6167" max="6167" width="17.85546875" style="83" customWidth="1"/>
    <col min="6168" max="6168" width="6.28515625" style="83" customWidth="1"/>
    <col min="6169" max="6400" width="9.140625" style="83"/>
    <col min="6401" max="6401" width="13.28515625" style="83" customWidth="1"/>
    <col min="6402" max="6402" width="15.42578125" style="83" customWidth="1"/>
    <col min="6403" max="6403" width="7" style="83" customWidth="1"/>
    <col min="6404" max="6404" width="32.7109375" style="83" customWidth="1"/>
    <col min="6405" max="6405" width="6" style="83" customWidth="1"/>
    <col min="6406" max="6406" width="8.7109375" style="83" customWidth="1"/>
    <col min="6407" max="6407" width="9.7109375" style="83" customWidth="1"/>
    <col min="6408" max="6408" width="9.28515625" style="83" customWidth="1"/>
    <col min="6409" max="6409" width="9.140625" style="83"/>
    <col min="6410" max="6412" width="0" style="83" hidden="1" customWidth="1"/>
    <col min="6413" max="6413" width="8.140625" style="83" customWidth="1"/>
    <col min="6414" max="6414" width="9" style="83" customWidth="1"/>
    <col min="6415" max="6415" width="12.85546875" style="83" customWidth="1"/>
    <col min="6416" max="6416" width="10.5703125" style="83" customWidth="1"/>
    <col min="6417" max="6417" width="8.5703125" style="83" customWidth="1"/>
    <col min="6418" max="6418" width="8" style="83" customWidth="1"/>
    <col min="6419" max="6419" width="1" style="83" customWidth="1"/>
    <col min="6420" max="6420" width="7.85546875" style="83" customWidth="1"/>
    <col min="6421" max="6421" width="7.7109375" style="83" customWidth="1"/>
    <col min="6422" max="6422" width="7.5703125" style="83" customWidth="1"/>
    <col min="6423" max="6423" width="17.85546875" style="83" customWidth="1"/>
    <col min="6424" max="6424" width="6.28515625" style="83" customWidth="1"/>
    <col min="6425" max="6656" width="9.140625" style="83"/>
    <col min="6657" max="6657" width="13.28515625" style="83" customWidth="1"/>
    <col min="6658" max="6658" width="15.42578125" style="83" customWidth="1"/>
    <col min="6659" max="6659" width="7" style="83" customWidth="1"/>
    <col min="6660" max="6660" width="32.7109375" style="83" customWidth="1"/>
    <col min="6661" max="6661" width="6" style="83" customWidth="1"/>
    <col min="6662" max="6662" width="8.7109375" style="83" customWidth="1"/>
    <col min="6663" max="6663" width="9.7109375" style="83" customWidth="1"/>
    <col min="6664" max="6664" width="9.28515625" style="83" customWidth="1"/>
    <col min="6665" max="6665" width="9.140625" style="83"/>
    <col min="6666" max="6668" width="0" style="83" hidden="1" customWidth="1"/>
    <col min="6669" max="6669" width="8.140625" style="83" customWidth="1"/>
    <col min="6670" max="6670" width="9" style="83" customWidth="1"/>
    <col min="6671" max="6671" width="12.85546875" style="83" customWidth="1"/>
    <col min="6672" max="6672" width="10.5703125" style="83" customWidth="1"/>
    <col min="6673" max="6673" width="8.5703125" style="83" customWidth="1"/>
    <col min="6674" max="6674" width="8" style="83" customWidth="1"/>
    <col min="6675" max="6675" width="1" style="83" customWidth="1"/>
    <col min="6676" max="6676" width="7.85546875" style="83" customWidth="1"/>
    <col min="6677" max="6677" width="7.7109375" style="83" customWidth="1"/>
    <col min="6678" max="6678" width="7.5703125" style="83" customWidth="1"/>
    <col min="6679" max="6679" width="17.85546875" style="83" customWidth="1"/>
    <col min="6680" max="6680" width="6.28515625" style="83" customWidth="1"/>
    <col min="6681" max="6912" width="9.140625" style="83"/>
    <col min="6913" max="6913" width="13.28515625" style="83" customWidth="1"/>
    <col min="6914" max="6914" width="15.42578125" style="83" customWidth="1"/>
    <col min="6915" max="6915" width="7" style="83" customWidth="1"/>
    <col min="6916" max="6916" width="32.7109375" style="83" customWidth="1"/>
    <col min="6917" max="6917" width="6" style="83" customWidth="1"/>
    <col min="6918" max="6918" width="8.7109375" style="83" customWidth="1"/>
    <col min="6919" max="6919" width="9.7109375" style="83" customWidth="1"/>
    <col min="6920" max="6920" width="9.28515625" style="83" customWidth="1"/>
    <col min="6921" max="6921" width="9.140625" style="83"/>
    <col min="6922" max="6924" width="0" style="83" hidden="1" customWidth="1"/>
    <col min="6925" max="6925" width="8.140625" style="83" customWidth="1"/>
    <col min="6926" max="6926" width="9" style="83" customWidth="1"/>
    <col min="6927" max="6927" width="12.85546875" style="83" customWidth="1"/>
    <col min="6928" max="6928" width="10.5703125" style="83" customWidth="1"/>
    <col min="6929" max="6929" width="8.5703125" style="83" customWidth="1"/>
    <col min="6930" max="6930" width="8" style="83" customWidth="1"/>
    <col min="6931" max="6931" width="1" style="83" customWidth="1"/>
    <col min="6932" max="6932" width="7.85546875" style="83" customWidth="1"/>
    <col min="6933" max="6933" width="7.7109375" style="83" customWidth="1"/>
    <col min="6934" max="6934" width="7.5703125" style="83" customWidth="1"/>
    <col min="6935" max="6935" width="17.85546875" style="83" customWidth="1"/>
    <col min="6936" max="6936" width="6.28515625" style="83" customWidth="1"/>
    <col min="6937" max="7168" width="9.140625" style="83"/>
    <col min="7169" max="7169" width="13.28515625" style="83" customWidth="1"/>
    <col min="7170" max="7170" width="15.42578125" style="83" customWidth="1"/>
    <col min="7171" max="7171" width="7" style="83" customWidth="1"/>
    <col min="7172" max="7172" width="32.7109375" style="83" customWidth="1"/>
    <col min="7173" max="7173" width="6" style="83" customWidth="1"/>
    <col min="7174" max="7174" width="8.7109375" style="83" customWidth="1"/>
    <col min="7175" max="7175" width="9.7109375" style="83" customWidth="1"/>
    <col min="7176" max="7176" width="9.28515625" style="83" customWidth="1"/>
    <col min="7177" max="7177" width="9.140625" style="83"/>
    <col min="7178" max="7180" width="0" style="83" hidden="1" customWidth="1"/>
    <col min="7181" max="7181" width="8.140625" style="83" customWidth="1"/>
    <col min="7182" max="7182" width="9" style="83" customWidth="1"/>
    <col min="7183" max="7183" width="12.85546875" style="83" customWidth="1"/>
    <col min="7184" max="7184" width="10.5703125" style="83" customWidth="1"/>
    <col min="7185" max="7185" width="8.5703125" style="83" customWidth="1"/>
    <col min="7186" max="7186" width="8" style="83" customWidth="1"/>
    <col min="7187" max="7187" width="1" style="83" customWidth="1"/>
    <col min="7188" max="7188" width="7.85546875" style="83" customWidth="1"/>
    <col min="7189" max="7189" width="7.7109375" style="83" customWidth="1"/>
    <col min="7190" max="7190" width="7.5703125" style="83" customWidth="1"/>
    <col min="7191" max="7191" width="17.85546875" style="83" customWidth="1"/>
    <col min="7192" max="7192" width="6.28515625" style="83" customWidth="1"/>
    <col min="7193" max="7424" width="9.140625" style="83"/>
    <col min="7425" max="7425" width="13.28515625" style="83" customWidth="1"/>
    <col min="7426" max="7426" width="15.42578125" style="83" customWidth="1"/>
    <col min="7427" max="7427" width="7" style="83" customWidth="1"/>
    <col min="7428" max="7428" width="32.7109375" style="83" customWidth="1"/>
    <col min="7429" max="7429" width="6" style="83" customWidth="1"/>
    <col min="7430" max="7430" width="8.7109375" style="83" customWidth="1"/>
    <col min="7431" max="7431" width="9.7109375" style="83" customWidth="1"/>
    <col min="7432" max="7432" width="9.28515625" style="83" customWidth="1"/>
    <col min="7433" max="7433" width="9.140625" style="83"/>
    <col min="7434" max="7436" width="0" style="83" hidden="1" customWidth="1"/>
    <col min="7437" max="7437" width="8.140625" style="83" customWidth="1"/>
    <col min="7438" max="7438" width="9" style="83" customWidth="1"/>
    <col min="7439" max="7439" width="12.85546875" style="83" customWidth="1"/>
    <col min="7440" max="7440" width="10.5703125" style="83" customWidth="1"/>
    <col min="7441" max="7441" width="8.5703125" style="83" customWidth="1"/>
    <col min="7442" max="7442" width="8" style="83" customWidth="1"/>
    <col min="7443" max="7443" width="1" style="83" customWidth="1"/>
    <col min="7444" max="7444" width="7.85546875" style="83" customWidth="1"/>
    <col min="7445" max="7445" width="7.7109375" style="83" customWidth="1"/>
    <col min="7446" max="7446" width="7.5703125" style="83" customWidth="1"/>
    <col min="7447" max="7447" width="17.85546875" style="83" customWidth="1"/>
    <col min="7448" max="7448" width="6.28515625" style="83" customWidth="1"/>
    <col min="7449" max="7680" width="9.140625" style="83"/>
    <col min="7681" max="7681" width="13.28515625" style="83" customWidth="1"/>
    <col min="7682" max="7682" width="15.42578125" style="83" customWidth="1"/>
    <col min="7683" max="7683" width="7" style="83" customWidth="1"/>
    <col min="7684" max="7684" width="32.7109375" style="83" customWidth="1"/>
    <col min="7685" max="7685" width="6" style="83" customWidth="1"/>
    <col min="7686" max="7686" width="8.7109375" style="83" customWidth="1"/>
    <col min="7687" max="7687" width="9.7109375" style="83" customWidth="1"/>
    <col min="7688" max="7688" width="9.28515625" style="83" customWidth="1"/>
    <col min="7689" max="7689" width="9.140625" style="83"/>
    <col min="7690" max="7692" width="0" style="83" hidden="1" customWidth="1"/>
    <col min="7693" max="7693" width="8.140625" style="83" customWidth="1"/>
    <col min="7694" max="7694" width="9" style="83" customWidth="1"/>
    <col min="7695" max="7695" width="12.85546875" style="83" customWidth="1"/>
    <col min="7696" max="7696" width="10.5703125" style="83" customWidth="1"/>
    <col min="7697" max="7697" width="8.5703125" style="83" customWidth="1"/>
    <col min="7698" max="7698" width="8" style="83" customWidth="1"/>
    <col min="7699" max="7699" width="1" style="83" customWidth="1"/>
    <col min="7700" max="7700" width="7.85546875" style="83" customWidth="1"/>
    <col min="7701" max="7701" width="7.7109375" style="83" customWidth="1"/>
    <col min="7702" max="7702" width="7.5703125" style="83" customWidth="1"/>
    <col min="7703" max="7703" width="17.85546875" style="83" customWidth="1"/>
    <col min="7704" max="7704" width="6.28515625" style="83" customWidth="1"/>
    <col min="7705" max="7936" width="9.140625" style="83"/>
    <col min="7937" max="7937" width="13.28515625" style="83" customWidth="1"/>
    <col min="7938" max="7938" width="15.42578125" style="83" customWidth="1"/>
    <col min="7939" max="7939" width="7" style="83" customWidth="1"/>
    <col min="7940" max="7940" width="32.7109375" style="83" customWidth="1"/>
    <col min="7941" max="7941" width="6" style="83" customWidth="1"/>
    <col min="7942" max="7942" width="8.7109375" style="83" customWidth="1"/>
    <col min="7943" max="7943" width="9.7109375" style="83" customWidth="1"/>
    <col min="7944" max="7944" width="9.28515625" style="83" customWidth="1"/>
    <col min="7945" max="7945" width="9.140625" style="83"/>
    <col min="7946" max="7948" width="0" style="83" hidden="1" customWidth="1"/>
    <col min="7949" max="7949" width="8.140625" style="83" customWidth="1"/>
    <col min="7950" max="7950" width="9" style="83" customWidth="1"/>
    <col min="7951" max="7951" width="12.85546875" style="83" customWidth="1"/>
    <col min="7952" max="7952" width="10.5703125" style="83" customWidth="1"/>
    <col min="7953" max="7953" width="8.5703125" style="83" customWidth="1"/>
    <col min="7954" max="7954" width="8" style="83" customWidth="1"/>
    <col min="7955" max="7955" width="1" style="83" customWidth="1"/>
    <col min="7956" max="7956" width="7.85546875" style="83" customWidth="1"/>
    <col min="7957" max="7957" width="7.7109375" style="83" customWidth="1"/>
    <col min="7958" max="7958" width="7.5703125" style="83" customWidth="1"/>
    <col min="7959" max="7959" width="17.85546875" style="83" customWidth="1"/>
    <col min="7960" max="7960" width="6.28515625" style="83" customWidth="1"/>
    <col min="7961" max="8192" width="9.140625" style="83"/>
    <col min="8193" max="8193" width="13.28515625" style="83" customWidth="1"/>
    <col min="8194" max="8194" width="15.42578125" style="83" customWidth="1"/>
    <col min="8195" max="8195" width="7" style="83" customWidth="1"/>
    <col min="8196" max="8196" width="32.7109375" style="83" customWidth="1"/>
    <col min="8197" max="8197" width="6" style="83" customWidth="1"/>
    <col min="8198" max="8198" width="8.7109375" style="83" customWidth="1"/>
    <col min="8199" max="8199" width="9.7109375" style="83" customWidth="1"/>
    <col min="8200" max="8200" width="9.28515625" style="83" customWidth="1"/>
    <col min="8201" max="8201" width="9.140625" style="83"/>
    <col min="8202" max="8204" width="0" style="83" hidden="1" customWidth="1"/>
    <col min="8205" max="8205" width="8.140625" style="83" customWidth="1"/>
    <col min="8206" max="8206" width="9" style="83" customWidth="1"/>
    <col min="8207" max="8207" width="12.85546875" style="83" customWidth="1"/>
    <col min="8208" max="8208" width="10.5703125" style="83" customWidth="1"/>
    <col min="8209" max="8209" width="8.5703125" style="83" customWidth="1"/>
    <col min="8210" max="8210" width="8" style="83" customWidth="1"/>
    <col min="8211" max="8211" width="1" style="83" customWidth="1"/>
    <col min="8212" max="8212" width="7.85546875" style="83" customWidth="1"/>
    <col min="8213" max="8213" width="7.7109375" style="83" customWidth="1"/>
    <col min="8214" max="8214" width="7.5703125" style="83" customWidth="1"/>
    <col min="8215" max="8215" width="17.85546875" style="83" customWidth="1"/>
    <col min="8216" max="8216" width="6.28515625" style="83" customWidth="1"/>
    <col min="8217" max="8448" width="9.140625" style="83"/>
    <col min="8449" max="8449" width="13.28515625" style="83" customWidth="1"/>
    <col min="8450" max="8450" width="15.42578125" style="83" customWidth="1"/>
    <col min="8451" max="8451" width="7" style="83" customWidth="1"/>
    <col min="8452" max="8452" width="32.7109375" style="83" customWidth="1"/>
    <col min="8453" max="8453" width="6" style="83" customWidth="1"/>
    <col min="8454" max="8454" width="8.7109375" style="83" customWidth="1"/>
    <col min="8455" max="8455" width="9.7109375" style="83" customWidth="1"/>
    <col min="8456" max="8456" width="9.28515625" style="83" customWidth="1"/>
    <col min="8457" max="8457" width="9.140625" style="83"/>
    <col min="8458" max="8460" width="0" style="83" hidden="1" customWidth="1"/>
    <col min="8461" max="8461" width="8.140625" style="83" customWidth="1"/>
    <col min="8462" max="8462" width="9" style="83" customWidth="1"/>
    <col min="8463" max="8463" width="12.85546875" style="83" customWidth="1"/>
    <col min="8464" max="8464" width="10.5703125" style="83" customWidth="1"/>
    <col min="8465" max="8465" width="8.5703125" style="83" customWidth="1"/>
    <col min="8466" max="8466" width="8" style="83" customWidth="1"/>
    <col min="8467" max="8467" width="1" style="83" customWidth="1"/>
    <col min="8468" max="8468" width="7.85546875" style="83" customWidth="1"/>
    <col min="8469" max="8469" width="7.7109375" style="83" customWidth="1"/>
    <col min="8470" max="8470" width="7.5703125" style="83" customWidth="1"/>
    <col min="8471" max="8471" width="17.85546875" style="83" customWidth="1"/>
    <col min="8472" max="8472" width="6.28515625" style="83" customWidth="1"/>
    <col min="8473" max="8704" width="9.140625" style="83"/>
    <col min="8705" max="8705" width="13.28515625" style="83" customWidth="1"/>
    <col min="8706" max="8706" width="15.42578125" style="83" customWidth="1"/>
    <col min="8707" max="8707" width="7" style="83" customWidth="1"/>
    <col min="8708" max="8708" width="32.7109375" style="83" customWidth="1"/>
    <col min="8709" max="8709" width="6" style="83" customWidth="1"/>
    <col min="8710" max="8710" width="8.7109375" style="83" customWidth="1"/>
    <col min="8711" max="8711" width="9.7109375" style="83" customWidth="1"/>
    <col min="8712" max="8712" width="9.28515625" style="83" customWidth="1"/>
    <col min="8713" max="8713" width="9.140625" style="83"/>
    <col min="8714" max="8716" width="0" style="83" hidden="1" customWidth="1"/>
    <col min="8717" max="8717" width="8.140625" style="83" customWidth="1"/>
    <col min="8718" max="8718" width="9" style="83" customWidth="1"/>
    <col min="8719" max="8719" width="12.85546875" style="83" customWidth="1"/>
    <col min="8720" max="8720" width="10.5703125" style="83" customWidth="1"/>
    <col min="8721" max="8721" width="8.5703125" style="83" customWidth="1"/>
    <col min="8722" max="8722" width="8" style="83" customWidth="1"/>
    <col min="8723" max="8723" width="1" style="83" customWidth="1"/>
    <col min="8724" max="8724" width="7.85546875" style="83" customWidth="1"/>
    <col min="8725" max="8725" width="7.7109375" style="83" customWidth="1"/>
    <col min="8726" max="8726" width="7.5703125" style="83" customWidth="1"/>
    <col min="8727" max="8727" width="17.85546875" style="83" customWidth="1"/>
    <col min="8728" max="8728" width="6.28515625" style="83" customWidth="1"/>
    <col min="8729" max="8960" width="9.140625" style="83"/>
    <col min="8961" max="8961" width="13.28515625" style="83" customWidth="1"/>
    <col min="8962" max="8962" width="15.42578125" style="83" customWidth="1"/>
    <col min="8963" max="8963" width="7" style="83" customWidth="1"/>
    <col min="8964" max="8964" width="32.7109375" style="83" customWidth="1"/>
    <col min="8965" max="8965" width="6" style="83" customWidth="1"/>
    <col min="8966" max="8966" width="8.7109375" style="83" customWidth="1"/>
    <col min="8967" max="8967" width="9.7109375" style="83" customWidth="1"/>
    <col min="8968" max="8968" width="9.28515625" style="83" customWidth="1"/>
    <col min="8969" max="8969" width="9.140625" style="83"/>
    <col min="8970" max="8972" width="0" style="83" hidden="1" customWidth="1"/>
    <col min="8973" max="8973" width="8.140625" style="83" customWidth="1"/>
    <col min="8974" max="8974" width="9" style="83" customWidth="1"/>
    <col min="8975" max="8975" width="12.85546875" style="83" customWidth="1"/>
    <col min="8976" max="8976" width="10.5703125" style="83" customWidth="1"/>
    <col min="8977" max="8977" width="8.5703125" style="83" customWidth="1"/>
    <col min="8978" max="8978" width="8" style="83" customWidth="1"/>
    <col min="8979" max="8979" width="1" style="83" customWidth="1"/>
    <col min="8980" max="8980" width="7.85546875" style="83" customWidth="1"/>
    <col min="8981" max="8981" width="7.7109375" style="83" customWidth="1"/>
    <col min="8982" max="8982" width="7.5703125" style="83" customWidth="1"/>
    <col min="8983" max="8983" width="17.85546875" style="83" customWidth="1"/>
    <col min="8984" max="8984" width="6.28515625" style="83" customWidth="1"/>
    <col min="8985" max="9216" width="9.140625" style="83"/>
    <col min="9217" max="9217" width="13.28515625" style="83" customWidth="1"/>
    <col min="9218" max="9218" width="15.42578125" style="83" customWidth="1"/>
    <col min="9219" max="9219" width="7" style="83" customWidth="1"/>
    <col min="9220" max="9220" width="32.7109375" style="83" customWidth="1"/>
    <col min="9221" max="9221" width="6" style="83" customWidth="1"/>
    <col min="9222" max="9222" width="8.7109375" style="83" customWidth="1"/>
    <col min="9223" max="9223" width="9.7109375" style="83" customWidth="1"/>
    <col min="9224" max="9224" width="9.28515625" style="83" customWidth="1"/>
    <col min="9225" max="9225" width="9.140625" style="83"/>
    <col min="9226" max="9228" width="0" style="83" hidden="1" customWidth="1"/>
    <col min="9229" max="9229" width="8.140625" style="83" customWidth="1"/>
    <col min="9230" max="9230" width="9" style="83" customWidth="1"/>
    <col min="9231" max="9231" width="12.85546875" style="83" customWidth="1"/>
    <col min="9232" max="9232" width="10.5703125" style="83" customWidth="1"/>
    <col min="9233" max="9233" width="8.5703125" style="83" customWidth="1"/>
    <col min="9234" max="9234" width="8" style="83" customWidth="1"/>
    <col min="9235" max="9235" width="1" style="83" customWidth="1"/>
    <col min="9236" max="9236" width="7.85546875" style="83" customWidth="1"/>
    <col min="9237" max="9237" width="7.7109375" style="83" customWidth="1"/>
    <col min="9238" max="9238" width="7.5703125" style="83" customWidth="1"/>
    <col min="9239" max="9239" width="17.85546875" style="83" customWidth="1"/>
    <col min="9240" max="9240" width="6.28515625" style="83" customWidth="1"/>
    <col min="9241" max="9472" width="9.140625" style="83"/>
    <col min="9473" max="9473" width="13.28515625" style="83" customWidth="1"/>
    <col min="9474" max="9474" width="15.42578125" style="83" customWidth="1"/>
    <col min="9475" max="9475" width="7" style="83" customWidth="1"/>
    <col min="9476" max="9476" width="32.7109375" style="83" customWidth="1"/>
    <col min="9477" max="9477" width="6" style="83" customWidth="1"/>
    <col min="9478" max="9478" width="8.7109375" style="83" customWidth="1"/>
    <col min="9479" max="9479" width="9.7109375" style="83" customWidth="1"/>
    <col min="9480" max="9480" width="9.28515625" style="83" customWidth="1"/>
    <col min="9481" max="9481" width="9.140625" style="83"/>
    <col min="9482" max="9484" width="0" style="83" hidden="1" customWidth="1"/>
    <col min="9485" max="9485" width="8.140625" style="83" customWidth="1"/>
    <col min="9486" max="9486" width="9" style="83" customWidth="1"/>
    <col min="9487" max="9487" width="12.85546875" style="83" customWidth="1"/>
    <col min="9488" max="9488" width="10.5703125" style="83" customWidth="1"/>
    <col min="9489" max="9489" width="8.5703125" style="83" customWidth="1"/>
    <col min="9490" max="9490" width="8" style="83" customWidth="1"/>
    <col min="9491" max="9491" width="1" style="83" customWidth="1"/>
    <col min="9492" max="9492" width="7.85546875" style="83" customWidth="1"/>
    <col min="9493" max="9493" width="7.7109375" style="83" customWidth="1"/>
    <col min="9494" max="9494" width="7.5703125" style="83" customWidth="1"/>
    <col min="9495" max="9495" width="17.85546875" style="83" customWidth="1"/>
    <col min="9496" max="9496" width="6.28515625" style="83" customWidth="1"/>
    <col min="9497" max="9728" width="9.140625" style="83"/>
    <col min="9729" max="9729" width="13.28515625" style="83" customWidth="1"/>
    <col min="9730" max="9730" width="15.42578125" style="83" customWidth="1"/>
    <col min="9731" max="9731" width="7" style="83" customWidth="1"/>
    <col min="9732" max="9732" width="32.7109375" style="83" customWidth="1"/>
    <col min="9733" max="9733" width="6" style="83" customWidth="1"/>
    <col min="9734" max="9734" width="8.7109375" style="83" customWidth="1"/>
    <col min="9735" max="9735" width="9.7109375" style="83" customWidth="1"/>
    <col min="9736" max="9736" width="9.28515625" style="83" customWidth="1"/>
    <col min="9737" max="9737" width="9.140625" style="83"/>
    <col min="9738" max="9740" width="0" style="83" hidden="1" customWidth="1"/>
    <col min="9741" max="9741" width="8.140625" style="83" customWidth="1"/>
    <col min="9742" max="9742" width="9" style="83" customWidth="1"/>
    <col min="9743" max="9743" width="12.85546875" style="83" customWidth="1"/>
    <col min="9744" max="9744" width="10.5703125" style="83" customWidth="1"/>
    <col min="9745" max="9745" width="8.5703125" style="83" customWidth="1"/>
    <col min="9746" max="9746" width="8" style="83" customWidth="1"/>
    <col min="9747" max="9747" width="1" style="83" customWidth="1"/>
    <col min="9748" max="9748" width="7.85546875" style="83" customWidth="1"/>
    <col min="9749" max="9749" width="7.7109375" style="83" customWidth="1"/>
    <col min="9750" max="9750" width="7.5703125" style="83" customWidth="1"/>
    <col min="9751" max="9751" width="17.85546875" style="83" customWidth="1"/>
    <col min="9752" max="9752" width="6.28515625" style="83" customWidth="1"/>
    <col min="9753" max="9984" width="9.140625" style="83"/>
    <col min="9985" max="9985" width="13.28515625" style="83" customWidth="1"/>
    <col min="9986" max="9986" width="15.42578125" style="83" customWidth="1"/>
    <col min="9987" max="9987" width="7" style="83" customWidth="1"/>
    <col min="9988" max="9988" width="32.7109375" style="83" customWidth="1"/>
    <col min="9989" max="9989" width="6" style="83" customWidth="1"/>
    <col min="9990" max="9990" width="8.7109375" style="83" customWidth="1"/>
    <col min="9991" max="9991" width="9.7109375" style="83" customWidth="1"/>
    <col min="9992" max="9992" width="9.28515625" style="83" customWidth="1"/>
    <col min="9993" max="9993" width="9.140625" style="83"/>
    <col min="9994" max="9996" width="0" style="83" hidden="1" customWidth="1"/>
    <col min="9997" max="9997" width="8.140625" style="83" customWidth="1"/>
    <col min="9998" max="9998" width="9" style="83" customWidth="1"/>
    <col min="9999" max="9999" width="12.85546875" style="83" customWidth="1"/>
    <col min="10000" max="10000" width="10.5703125" style="83" customWidth="1"/>
    <col min="10001" max="10001" width="8.5703125" style="83" customWidth="1"/>
    <col min="10002" max="10002" width="8" style="83" customWidth="1"/>
    <col min="10003" max="10003" width="1" style="83" customWidth="1"/>
    <col min="10004" max="10004" width="7.85546875" style="83" customWidth="1"/>
    <col min="10005" max="10005" width="7.7109375" style="83" customWidth="1"/>
    <col min="10006" max="10006" width="7.5703125" style="83" customWidth="1"/>
    <col min="10007" max="10007" width="17.85546875" style="83" customWidth="1"/>
    <col min="10008" max="10008" width="6.28515625" style="83" customWidth="1"/>
    <col min="10009" max="10240" width="9.140625" style="83"/>
    <col min="10241" max="10241" width="13.28515625" style="83" customWidth="1"/>
    <col min="10242" max="10242" width="15.42578125" style="83" customWidth="1"/>
    <col min="10243" max="10243" width="7" style="83" customWidth="1"/>
    <col min="10244" max="10244" width="32.7109375" style="83" customWidth="1"/>
    <col min="10245" max="10245" width="6" style="83" customWidth="1"/>
    <col min="10246" max="10246" width="8.7109375" style="83" customWidth="1"/>
    <col min="10247" max="10247" width="9.7109375" style="83" customWidth="1"/>
    <col min="10248" max="10248" width="9.28515625" style="83" customWidth="1"/>
    <col min="10249" max="10249" width="9.140625" style="83"/>
    <col min="10250" max="10252" width="0" style="83" hidden="1" customWidth="1"/>
    <col min="10253" max="10253" width="8.140625" style="83" customWidth="1"/>
    <col min="10254" max="10254" width="9" style="83" customWidth="1"/>
    <col min="10255" max="10255" width="12.85546875" style="83" customWidth="1"/>
    <col min="10256" max="10256" width="10.5703125" style="83" customWidth="1"/>
    <col min="10257" max="10257" width="8.5703125" style="83" customWidth="1"/>
    <col min="10258" max="10258" width="8" style="83" customWidth="1"/>
    <col min="10259" max="10259" width="1" style="83" customWidth="1"/>
    <col min="10260" max="10260" width="7.85546875" style="83" customWidth="1"/>
    <col min="10261" max="10261" width="7.7109375" style="83" customWidth="1"/>
    <col min="10262" max="10262" width="7.5703125" style="83" customWidth="1"/>
    <col min="10263" max="10263" width="17.85546875" style="83" customWidth="1"/>
    <col min="10264" max="10264" width="6.28515625" style="83" customWidth="1"/>
    <col min="10265" max="10496" width="9.140625" style="83"/>
    <col min="10497" max="10497" width="13.28515625" style="83" customWidth="1"/>
    <col min="10498" max="10498" width="15.42578125" style="83" customWidth="1"/>
    <col min="10499" max="10499" width="7" style="83" customWidth="1"/>
    <col min="10500" max="10500" width="32.7109375" style="83" customWidth="1"/>
    <col min="10501" max="10501" width="6" style="83" customWidth="1"/>
    <col min="10502" max="10502" width="8.7109375" style="83" customWidth="1"/>
    <col min="10503" max="10503" width="9.7109375" style="83" customWidth="1"/>
    <col min="10504" max="10504" width="9.28515625" style="83" customWidth="1"/>
    <col min="10505" max="10505" width="9.140625" style="83"/>
    <col min="10506" max="10508" width="0" style="83" hidden="1" customWidth="1"/>
    <col min="10509" max="10509" width="8.140625" style="83" customWidth="1"/>
    <col min="10510" max="10510" width="9" style="83" customWidth="1"/>
    <col min="10511" max="10511" width="12.85546875" style="83" customWidth="1"/>
    <col min="10512" max="10512" width="10.5703125" style="83" customWidth="1"/>
    <col min="10513" max="10513" width="8.5703125" style="83" customWidth="1"/>
    <col min="10514" max="10514" width="8" style="83" customWidth="1"/>
    <col min="10515" max="10515" width="1" style="83" customWidth="1"/>
    <col min="10516" max="10516" width="7.85546875" style="83" customWidth="1"/>
    <col min="10517" max="10517" width="7.7109375" style="83" customWidth="1"/>
    <col min="10518" max="10518" width="7.5703125" style="83" customWidth="1"/>
    <col min="10519" max="10519" width="17.85546875" style="83" customWidth="1"/>
    <col min="10520" max="10520" width="6.28515625" style="83" customWidth="1"/>
    <col min="10521" max="10752" width="9.140625" style="83"/>
    <col min="10753" max="10753" width="13.28515625" style="83" customWidth="1"/>
    <col min="10754" max="10754" width="15.42578125" style="83" customWidth="1"/>
    <col min="10755" max="10755" width="7" style="83" customWidth="1"/>
    <col min="10756" max="10756" width="32.7109375" style="83" customWidth="1"/>
    <col min="10757" max="10757" width="6" style="83" customWidth="1"/>
    <col min="10758" max="10758" width="8.7109375" style="83" customWidth="1"/>
    <col min="10759" max="10759" width="9.7109375" style="83" customWidth="1"/>
    <col min="10760" max="10760" width="9.28515625" style="83" customWidth="1"/>
    <col min="10761" max="10761" width="9.140625" style="83"/>
    <col min="10762" max="10764" width="0" style="83" hidden="1" customWidth="1"/>
    <col min="10765" max="10765" width="8.140625" style="83" customWidth="1"/>
    <col min="10766" max="10766" width="9" style="83" customWidth="1"/>
    <col min="10767" max="10767" width="12.85546875" style="83" customWidth="1"/>
    <col min="10768" max="10768" width="10.5703125" style="83" customWidth="1"/>
    <col min="10769" max="10769" width="8.5703125" style="83" customWidth="1"/>
    <col min="10770" max="10770" width="8" style="83" customWidth="1"/>
    <col min="10771" max="10771" width="1" style="83" customWidth="1"/>
    <col min="10772" max="10772" width="7.85546875" style="83" customWidth="1"/>
    <col min="10773" max="10773" width="7.7109375" style="83" customWidth="1"/>
    <col min="10774" max="10774" width="7.5703125" style="83" customWidth="1"/>
    <col min="10775" max="10775" width="17.85546875" style="83" customWidth="1"/>
    <col min="10776" max="10776" width="6.28515625" style="83" customWidth="1"/>
    <col min="10777" max="11008" width="9.140625" style="83"/>
    <col min="11009" max="11009" width="13.28515625" style="83" customWidth="1"/>
    <col min="11010" max="11010" width="15.42578125" style="83" customWidth="1"/>
    <col min="11011" max="11011" width="7" style="83" customWidth="1"/>
    <col min="11012" max="11012" width="32.7109375" style="83" customWidth="1"/>
    <col min="11013" max="11013" width="6" style="83" customWidth="1"/>
    <col min="11014" max="11014" width="8.7109375" style="83" customWidth="1"/>
    <col min="11015" max="11015" width="9.7109375" style="83" customWidth="1"/>
    <col min="11016" max="11016" width="9.28515625" style="83" customWidth="1"/>
    <col min="11017" max="11017" width="9.140625" style="83"/>
    <col min="11018" max="11020" width="0" style="83" hidden="1" customWidth="1"/>
    <col min="11021" max="11021" width="8.140625" style="83" customWidth="1"/>
    <col min="11022" max="11022" width="9" style="83" customWidth="1"/>
    <col min="11023" max="11023" width="12.85546875" style="83" customWidth="1"/>
    <col min="11024" max="11024" width="10.5703125" style="83" customWidth="1"/>
    <col min="11025" max="11025" width="8.5703125" style="83" customWidth="1"/>
    <col min="11026" max="11026" width="8" style="83" customWidth="1"/>
    <col min="11027" max="11027" width="1" style="83" customWidth="1"/>
    <col min="11028" max="11028" width="7.85546875" style="83" customWidth="1"/>
    <col min="11029" max="11029" width="7.7109375" style="83" customWidth="1"/>
    <col min="11030" max="11030" width="7.5703125" style="83" customWidth="1"/>
    <col min="11031" max="11031" width="17.85546875" style="83" customWidth="1"/>
    <col min="11032" max="11032" width="6.28515625" style="83" customWidth="1"/>
    <col min="11033" max="11264" width="9.140625" style="83"/>
    <col min="11265" max="11265" width="13.28515625" style="83" customWidth="1"/>
    <col min="11266" max="11266" width="15.42578125" style="83" customWidth="1"/>
    <col min="11267" max="11267" width="7" style="83" customWidth="1"/>
    <col min="11268" max="11268" width="32.7109375" style="83" customWidth="1"/>
    <col min="11269" max="11269" width="6" style="83" customWidth="1"/>
    <col min="11270" max="11270" width="8.7109375" style="83" customWidth="1"/>
    <col min="11271" max="11271" width="9.7109375" style="83" customWidth="1"/>
    <col min="11272" max="11272" width="9.28515625" style="83" customWidth="1"/>
    <col min="11273" max="11273" width="9.140625" style="83"/>
    <col min="11274" max="11276" width="0" style="83" hidden="1" customWidth="1"/>
    <col min="11277" max="11277" width="8.140625" style="83" customWidth="1"/>
    <col min="11278" max="11278" width="9" style="83" customWidth="1"/>
    <col min="11279" max="11279" width="12.85546875" style="83" customWidth="1"/>
    <col min="11280" max="11280" width="10.5703125" style="83" customWidth="1"/>
    <col min="11281" max="11281" width="8.5703125" style="83" customWidth="1"/>
    <col min="11282" max="11282" width="8" style="83" customWidth="1"/>
    <col min="11283" max="11283" width="1" style="83" customWidth="1"/>
    <col min="11284" max="11284" width="7.85546875" style="83" customWidth="1"/>
    <col min="11285" max="11285" width="7.7109375" style="83" customWidth="1"/>
    <col min="11286" max="11286" width="7.5703125" style="83" customWidth="1"/>
    <col min="11287" max="11287" width="17.85546875" style="83" customWidth="1"/>
    <col min="11288" max="11288" width="6.28515625" style="83" customWidth="1"/>
    <col min="11289" max="11520" width="9.140625" style="83"/>
    <col min="11521" max="11521" width="13.28515625" style="83" customWidth="1"/>
    <col min="11522" max="11522" width="15.42578125" style="83" customWidth="1"/>
    <col min="11523" max="11523" width="7" style="83" customWidth="1"/>
    <col min="11524" max="11524" width="32.7109375" style="83" customWidth="1"/>
    <col min="11525" max="11525" width="6" style="83" customWidth="1"/>
    <col min="11526" max="11526" width="8.7109375" style="83" customWidth="1"/>
    <col min="11527" max="11527" width="9.7109375" style="83" customWidth="1"/>
    <col min="11528" max="11528" width="9.28515625" style="83" customWidth="1"/>
    <col min="11529" max="11529" width="9.140625" style="83"/>
    <col min="11530" max="11532" width="0" style="83" hidden="1" customWidth="1"/>
    <col min="11533" max="11533" width="8.140625" style="83" customWidth="1"/>
    <col min="11534" max="11534" width="9" style="83" customWidth="1"/>
    <col min="11535" max="11535" width="12.85546875" style="83" customWidth="1"/>
    <col min="11536" max="11536" width="10.5703125" style="83" customWidth="1"/>
    <col min="11537" max="11537" width="8.5703125" style="83" customWidth="1"/>
    <col min="11538" max="11538" width="8" style="83" customWidth="1"/>
    <col min="11539" max="11539" width="1" style="83" customWidth="1"/>
    <col min="11540" max="11540" width="7.85546875" style="83" customWidth="1"/>
    <col min="11541" max="11541" width="7.7109375" style="83" customWidth="1"/>
    <col min="11542" max="11542" width="7.5703125" style="83" customWidth="1"/>
    <col min="11543" max="11543" width="17.85546875" style="83" customWidth="1"/>
    <col min="11544" max="11544" width="6.28515625" style="83" customWidth="1"/>
    <col min="11545" max="11776" width="9.140625" style="83"/>
    <col min="11777" max="11777" width="13.28515625" style="83" customWidth="1"/>
    <col min="11778" max="11778" width="15.42578125" style="83" customWidth="1"/>
    <col min="11779" max="11779" width="7" style="83" customWidth="1"/>
    <col min="11780" max="11780" width="32.7109375" style="83" customWidth="1"/>
    <col min="11781" max="11781" width="6" style="83" customWidth="1"/>
    <col min="11782" max="11782" width="8.7109375" style="83" customWidth="1"/>
    <col min="11783" max="11783" width="9.7109375" style="83" customWidth="1"/>
    <col min="11784" max="11784" width="9.28515625" style="83" customWidth="1"/>
    <col min="11785" max="11785" width="9.140625" style="83"/>
    <col min="11786" max="11788" width="0" style="83" hidden="1" customWidth="1"/>
    <col min="11789" max="11789" width="8.140625" style="83" customWidth="1"/>
    <col min="11790" max="11790" width="9" style="83" customWidth="1"/>
    <col min="11791" max="11791" width="12.85546875" style="83" customWidth="1"/>
    <col min="11792" max="11792" width="10.5703125" style="83" customWidth="1"/>
    <col min="11793" max="11793" width="8.5703125" style="83" customWidth="1"/>
    <col min="11794" max="11794" width="8" style="83" customWidth="1"/>
    <col min="11795" max="11795" width="1" style="83" customWidth="1"/>
    <col min="11796" max="11796" width="7.85546875" style="83" customWidth="1"/>
    <col min="11797" max="11797" width="7.7109375" style="83" customWidth="1"/>
    <col min="11798" max="11798" width="7.5703125" style="83" customWidth="1"/>
    <col min="11799" max="11799" width="17.85546875" style="83" customWidth="1"/>
    <col min="11800" max="11800" width="6.28515625" style="83" customWidth="1"/>
    <col min="11801" max="12032" width="9.140625" style="83"/>
    <col min="12033" max="12033" width="13.28515625" style="83" customWidth="1"/>
    <col min="12034" max="12034" width="15.42578125" style="83" customWidth="1"/>
    <col min="12035" max="12035" width="7" style="83" customWidth="1"/>
    <col min="12036" max="12036" width="32.7109375" style="83" customWidth="1"/>
    <col min="12037" max="12037" width="6" style="83" customWidth="1"/>
    <col min="12038" max="12038" width="8.7109375" style="83" customWidth="1"/>
    <col min="12039" max="12039" width="9.7109375" style="83" customWidth="1"/>
    <col min="12040" max="12040" width="9.28515625" style="83" customWidth="1"/>
    <col min="12041" max="12041" width="9.140625" style="83"/>
    <col min="12042" max="12044" width="0" style="83" hidden="1" customWidth="1"/>
    <col min="12045" max="12045" width="8.140625" style="83" customWidth="1"/>
    <col min="12046" max="12046" width="9" style="83" customWidth="1"/>
    <col min="12047" max="12047" width="12.85546875" style="83" customWidth="1"/>
    <col min="12048" max="12048" width="10.5703125" style="83" customWidth="1"/>
    <col min="12049" max="12049" width="8.5703125" style="83" customWidth="1"/>
    <col min="12050" max="12050" width="8" style="83" customWidth="1"/>
    <col min="12051" max="12051" width="1" style="83" customWidth="1"/>
    <col min="12052" max="12052" width="7.85546875" style="83" customWidth="1"/>
    <col min="12053" max="12053" width="7.7109375" style="83" customWidth="1"/>
    <col min="12054" max="12054" width="7.5703125" style="83" customWidth="1"/>
    <col min="12055" max="12055" width="17.85546875" style="83" customWidth="1"/>
    <col min="12056" max="12056" width="6.28515625" style="83" customWidth="1"/>
    <col min="12057" max="12288" width="9.140625" style="83"/>
    <col min="12289" max="12289" width="13.28515625" style="83" customWidth="1"/>
    <col min="12290" max="12290" width="15.42578125" style="83" customWidth="1"/>
    <col min="12291" max="12291" width="7" style="83" customWidth="1"/>
    <col min="12292" max="12292" width="32.7109375" style="83" customWidth="1"/>
    <col min="12293" max="12293" width="6" style="83" customWidth="1"/>
    <col min="12294" max="12294" width="8.7109375" style="83" customWidth="1"/>
    <col min="12295" max="12295" width="9.7109375" style="83" customWidth="1"/>
    <col min="12296" max="12296" width="9.28515625" style="83" customWidth="1"/>
    <col min="12297" max="12297" width="9.140625" style="83"/>
    <col min="12298" max="12300" width="0" style="83" hidden="1" customWidth="1"/>
    <col min="12301" max="12301" width="8.140625" style="83" customWidth="1"/>
    <col min="12302" max="12302" width="9" style="83" customWidth="1"/>
    <col min="12303" max="12303" width="12.85546875" style="83" customWidth="1"/>
    <col min="12304" max="12304" width="10.5703125" style="83" customWidth="1"/>
    <col min="12305" max="12305" width="8.5703125" style="83" customWidth="1"/>
    <col min="12306" max="12306" width="8" style="83" customWidth="1"/>
    <col min="12307" max="12307" width="1" style="83" customWidth="1"/>
    <col min="12308" max="12308" width="7.85546875" style="83" customWidth="1"/>
    <col min="12309" max="12309" width="7.7109375" style="83" customWidth="1"/>
    <col min="12310" max="12310" width="7.5703125" style="83" customWidth="1"/>
    <col min="12311" max="12311" width="17.85546875" style="83" customWidth="1"/>
    <col min="12312" max="12312" width="6.28515625" style="83" customWidth="1"/>
    <col min="12313" max="12544" width="9.140625" style="83"/>
    <col min="12545" max="12545" width="13.28515625" style="83" customWidth="1"/>
    <col min="12546" max="12546" width="15.42578125" style="83" customWidth="1"/>
    <col min="12547" max="12547" width="7" style="83" customWidth="1"/>
    <col min="12548" max="12548" width="32.7109375" style="83" customWidth="1"/>
    <col min="12549" max="12549" width="6" style="83" customWidth="1"/>
    <col min="12550" max="12550" width="8.7109375" style="83" customWidth="1"/>
    <col min="12551" max="12551" width="9.7109375" style="83" customWidth="1"/>
    <col min="12552" max="12552" width="9.28515625" style="83" customWidth="1"/>
    <col min="12553" max="12553" width="9.140625" style="83"/>
    <col min="12554" max="12556" width="0" style="83" hidden="1" customWidth="1"/>
    <col min="12557" max="12557" width="8.140625" style="83" customWidth="1"/>
    <col min="12558" max="12558" width="9" style="83" customWidth="1"/>
    <col min="12559" max="12559" width="12.85546875" style="83" customWidth="1"/>
    <col min="12560" max="12560" width="10.5703125" style="83" customWidth="1"/>
    <col min="12561" max="12561" width="8.5703125" style="83" customWidth="1"/>
    <col min="12562" max="12562" width="8" style="83" customWidth="1"/>
    <col min="12563" max="12563" width="1" style="83" customWidth="1"/>
    <col min="12564" max="12564" width="7.85546875" style="83" customWidth="1"/>
    <col min="12565" max="12565" width="7.7109375" style="83" customWidth="1"/>
    <col min="12566" max="12566" width="7.5703125" style="83" customWidth="1"/>
    <col min="12567" max="12567" width="17.85546875" style="83" customWidth="1"/>
    <col min="12568" max="12568" width="6.28515625" style="83" customWidth="1"/>
    <col min="12569" max="12800" width="9.140625" style="83"/>
    <col min="12801" max="12801" width="13.28515625" style="83" customWidth="1"/>
    <col min="12802" max="12802" width="15.42578125" style="83" customWidth="1"/>
    <col min="12803" max="12803" width="7" style="83" customWidth="1"/>
    <col min="12804" max="12804" width="32.7109375" style="83" customWidth="1"/>
    <col min="12805" max="12805" width="6" style="83" customWidth="1"/>
    <col min="12806" max="12806" width="8.7109375" style="83" customWidth="1"/>
    <col min="12807" max="12807" width="9.7109375" style="83" customWidth="1"/>
    <col min="12808" max="12808" width="9.28515625" style="83" customWidth="1"/>
    <col min="12809" max="12809" width="9.140625" style="83"/>
    <col min="12810" max="12812" width="0" style="83" hidden="1" customWidth="1"/>
    <col min="12813" max="12813" width="8.140625" style="83" customWidth="1"/>
    <col min="12814" max="12814" width="9" style="83" customWidth="1"/>
    <col min="12815" max="12815" width="12.85546875" style="83" customWidth="1"/>
    <col min="12816" max="12816" width="10.5703125" style="83" customWidth="1"/>
    <col min="12817" max="12817" width="8.5703125" style="83" customWidth="1"/>
    <col min="12818" max="12818" width="8" style="83" customWidth="1"/>
    <col min="12819" max="12819" width="1" style="83" customWidth="1"/>
    <col min="12820" max="12820" width="7.85546875" style="83" customWidth="1"/>
    <col min="12821" max="12821" width="7.7109375" style="83" customWidth="1"/>
    <col min="12822" max="12822" width="7.5703125" style="83" customWidth="1"/>
    <col min="12823" max="12823" width="17.85546875" style="83" customWidth="1"/>
    <col min="12824" max="12824" width="6.28515625" style="83" customWidth="1"/>
    <col min="12825" max="13056" width="9.140625" style="83"/>
    <col min="13057" max="13057" width="13.28515625" style="83" customWidth="1"/>
    <col min="13058" max="13058" width="15.42578125" style="83" customWidth="1"/>
    <col min="13059" max="13059" width="7" style="83" customWidth="1"/>
    <col min="13060" max="13060" width="32.7109375" style="83" customWidth="1"/>
    <col min="13061" max="13061" width="6" style="83" customWidth="1"/>
    <col min="13062" max="13062" width="8.7109375" style="83" customWidth="1"/>
    <col min="13063" max="13063" width="9.7109375" style="83" customWidth="1"/>
    <col min="13064" max="13064" width="9.28515625" style="83" customWidth="1"/>
    <col min="13065" max="13065" width="9.140625" style="83"/>
    <col min="13066" max="13068" width="0" style="83" hidden="1" customWidth="1"/>
    <col min="13069" max="13069" width="8.140625" style="83" customWidth="1"/>
    <col min="13070" max="13070" width="9" style="83" customWidth="1"/>
    <col min="13071" max="13071" width="12.85546875" style="83" customWidth="1"/>
    <col min="13072" max="13072" width="10.5703125" style="83" customWidth="1"/>
    <col min="13073" max="13073" width="8.5703125" style="83" customWidth="1"/>
    <col min="13074" max="13074" width="8" style="83" customWidth="1"/>
    <col min="13075" max="13075" width="1" style="83" customWidth="1"/>
    <col min="13076" max="13076" width="7.85546875" style="83" customWidth="1"/>
    <col min="13077" max="13077" width="7.7109375" style="83" customWidth="1"/>
    <col min="13078" max="13078" width="7.5703125" style="83" customWidth="1"/>
    <col min="13079" max="13079" width="17.85546875" style="83" customWidth="1"/>
    <col min="13080" max="13080" width="6.28515625" style="83" customWidth="1"/>
    <col min="13081" max="13312" width="9.140625" style="83"/>
    <col min="13313" max="13313" width="13.28515625" style="83" customWidth="1"/>
    <col min="13314" max="13314" width="15.42578125" style="83" customWidth="1"/>
    <col min="13315" max="13315" width="7" style="83" customWidth="1"/>
    <col min="13316" max="13316" width="32.7109375" style="83" customWidth="1"/>
    <col min="13317" max="13317" width="6" style="83" customWidth="1"/>
    <col min="13318" max="13318" width="8.7109375" style="83" customWidth="1"/>
    <col min="13319" max="13319" width="9.7109375" style="83" customWidth="1"/>
    <col min="13320" max="13320" width="9.28515625" style="83" customWidth="1"/>
    <col min="13321" max="13321" width="9.140625" style="83"/>
    <col min="13322" max="13324" width="0" style="83" hidden="1" customWidth="1"/>
    <col min="13325" max="13325" width="8.140625" style="83" customWidth="1"/>
    <col min="13326" max="13326" width="9" style="83" customWidth="1"/>
    <col min="13327" max="13327" width="12.85546875" style="83" customWidth="1"/>
    <col min="13328" max="13328" width="10.5703125" style="83" customWidth="1"/>
    <col min="13329" max="13329" width="8.5703125" style="83" customWidth="1"/>
    <col min="13330" max="13330" width="8" style="83" customWidth="1"/>
    <col min="13331" max="13331" width="1" style="83" customWidth="1"/>
    <col min="13332" max="13332" width="7.85546875" style="83" customWidth="1"/>
    <col min="13333" max="13333" width="7.7109375" style="83" customWidth="1"/>
    <col min="13334" max="13334" width="7.5703125" style="83" customWidth="1"/>
    <col min="13335" max="13335" width="17.85546875" style="83" customWidth="1"/>
    <col min="13336" max="13336" width="6.28515625" style="83" customWidth="1"/>
    <col min="13337" max="13568" width="9.140625" style="83"/>
    <col min="13569" max="13569" width="13.28515625" style="83" customWidth="1"/>
    <col min="13570" max="13570" width="15.42578125" style="83" customWidth="1"/>
    <col min="13571" max="13571" width="7" style="83" customWidth="1"/>
    <col min="13572" max="13572" width="32.7109375" style="83" customWidth="1"/>
    <col min="13573" max="13573" width="6" style="83" customWidth="1"/>
    <col min="13574" max="13574" width="8.7109375" style="83" customWidth="1"/>
    <col min="13575" max="13575" width="9.7109375" style="83" customWidth="1"/>
    <col min="13576" max="13576" width="9.28515625" style="83" customWidth="1"/>
    <col min="13577" max="13577" width="9.140625" style="83"/>
    <col min="13578" max="13580" width="0" style="83" hidden="1" customWidth="1"/>
    <col min="13581" max="13581" width="8.140625" style="83" customWidth="1"/>
    <col min="13582" max="13582" width="9" style="83" customWidth="1"/>
    <col min="13583" max="13583" width="12.85546875" style="83" customWidth="1"/>
    <col min="13584" max="13584" width="10.5703125" style="83" customWidth="1"/>
    <col min="13585" max="13585" width="8.5703125" style="83" customWidth="1"/>
    <col min="13586" max="13586" width="8" style="83" customWidth="1"/>
    <col min="13587" max="13587" width="1" style="83" customWidth="1"/>
    <col min="13588" max="13588" width="7.85546875" style="83" customWidth="1"/>
    <col min="13589" max="13589" width="7.7109375" style="83" customWidth="1"/>
    <col min="13590" max="13590" width="7.5703125" style="83" customWidth="1"/>
    <col min="13591" max="13591" width="17.85546875" style="83" customWidth="1"/>
    <col min="13592" max="13592" width="6.28515625" style="83" customWidth="1"/>
    <col min="13593" max="13824" width="9.140625" style="83"/>
    <col min="13825" max="13825" width="13.28515625" style="83" customWidth="1"/>
    <col min="13826" max="13826" width="15.42578125" style="83" customWidth="1"/>
    <col min="13827" max="13827" width="7" style="83" customWidth="1"/>
    <col min="13828" max="13828" width="32.7109375" style="83" customWidth="1"/>
    <col min="13829" max="13829" width="6" style="83" customWidth="1"/>
    <col min="13830" max="13830" width="8.7109375" style="83" customWidth="1"/>
    <col min="13831" max="13831" width="9.7109375" style="83" customWidth="1"/>
    <col min="13832" max="13832" width="9.28515625" style="83" customWidth="1"/>
    <col min="13833" max="13833" width="9.140625" style="83"/>
    <col min="13834" max="13836" width="0" style="83" hidden="1" customWidth="1"/>
    <col min="13837" max="13837" width="8.140625" style="83" customWidth="1"/>
    <col min="13838" max="13838" width="9" style="83" customWidth="1"/>
    <col min="13839" max="13839" width="12.85546875" style="83" customWidth="1"/>
    <col min="13840" max="13840" width="10.5703125" style="83" customWidth="1"/>
    <col min="13841" max="13841" width="8.5703125" style="83" customWidth="1"/>
    <col min="13842" max="13842" width="8" style="83" customWidth="1"/>
    <col min="13843" max="13843" width="1" style="83" customWidth="1"/>
    <col min="13844" max="13844" width="7.85546875" style="83" customWidth="1"/>
    <col min="13845" max="13845" width="7.7109375" style="83" customWidth="1"/>
    <col min="13846" max="13846" width="7.5703125" style="83" customWidth="1"/>
    <col min="13847" max="13847" width="17.85546875" style="83" customWidth="1"/>
    <col min="13848" max="13848" width="6.28515625" style="83" customWidth="1"/>
    <col min="13849" max="14080" width="9.140625" style="83"/>
    <col min="14081" max="14081" width="13.28515625" style="83" customWidth="1"/>
    <col min="14082" max="14082" width="15.42578125" style="83" customWidth="1"/>
    <col min="14083" max="14083" width="7" style="83" customWidth="1"/>
    <col min="14084" max="14084" width="32.7109375" style="83" customWidth="1"/>
    <col min="14085" max="14085" width="6" style="83" customWidth="1"/>
    <col min="14086" max="14086" width="8.7109375" style="83" customWidth="1"/>
    <col min="14087" max="14087" width="9.7109375" style="83" customWidth="1"/>
    <col min="14088" max="14088" width="9.28515625" style="83" customWidth="1"/>
    <col min="14089" max="14089" width="9.140625" style="83"/>
    <col min="14090" max="14092" width="0" style="83" hidden="1" customWidth="1"/>
    <col min="14093" max="14093" width="8.140625" style="83" customWidth="1"/>
    <col min="14094" max="14094" width="9" style="83" customWidth="1"/>
    <col min="14095" max="14095" width="12.85546875" style="83" customWidth="1"/>
    <col min="14096" max="14096" width="10.5703125" style="83" customWidth="1"/>
    <col min="14097" max="14097" width="8.5703125" style="83" customWidth="1"/>
    <col min="14098" max="14098" width="8" style="83" customWidth="1"/>
    <col min="14099" max="14099" width="1" style="83" customWidth="1"/>
    <col min="14100" max="14100" width="7.85546875" style="83" customWidth="1"/>
    <col min="14101" max="14101" width="7.7109375" style="83" customWidth="1"/>
    <col min="14102" max="14102" width="7.5703125" style="83" customWidth="1"/>
    <col min="14103" max="14103" width="17.85546875" style="83" customWidth="1"/>
    <col min="14104" max="14104" width="6.28515625" style="83" customWidth="1"/>
    <col min="14105" max="14336" width="9.140625" style="83"/>
    <col min="14337" max="14337" width="13.28515625" style="83" customWidth="1"/>
    <col min="14338" max="14338" width="15.42578125" style="83" customWidth="1"/>
    <col min="14339" max="14339" width="7" style="83" customWidth="1"/>
    <col min="14340" max="14340" width="32.7109375" style="83" customWidth="1"/>
    <col min="14341" max="14341" width="6" style="83" customWidth="1"/>
    <col min="14342" max="14342" width="8.7109375" style="83" customWidth="1"/>
    <col min="14343" max="14343" width="9.7109375" style="83" customWidth="1"/>
    <col min="14344" max="14344" width="9.28515625" style="83" customWidth="1"/>
    <col min="14345" max="14345" width="9.140625" style="83"/>
    <col min="14346" max="14348" width="0" style="83" hidden="1" customWidth="1"/>
    <col min="14349" max="14349" width="8.140625" style="83" customWidth="1"/>
    <col min="14350" max="14350" width="9" style="83" customWidth="1"/>
    <col min="14351" max="14351" width="12.85546875" style="83" customWidth="1"/>
    <col min="14352" max="14352" width="10.5703125" style="83" customWidth="1"/>
    <col min="14353" max="14353" width="8.5703125" style="83" customWidth="1"/>
    <col min="14354" max="14354" width="8" style="83" customWidth="1"/>
    <col min="14355" max="14355" width="1" style="83" customWidth="1"/>
    <col min="14356" max="14356" width="7.85546875" style="83" customWidth="1"/>
    <col min="14357" max="14357" width="7.7109375" style="83" customWidth="1"/>
    <col min="14358" max="14358" width="7.5703125" style="83" customWidth="1"/>
    <col min="14359" max="14359" width="17.85546875" style="83" customWidth="1"/>
    <col min="14360" max="14360" width="6.28515625" style="83" customWidth="1"/>
    <col min="14361" max="14592" width="9.140625" style="83"/>
    <col min="14593" max="14593" width="13.28515625" style="83" customWidth="1"/>
    <col min="14594" max="14594" width="15.42578125" style="83" customWidth="1"/>
    <col min="14595" max="14595" width="7" style="83" customWidth="1"/>
    <col min="14596" max="14596" width="32.7109375" style="83" customWidth="1"/>
    <col min="14597" max="14597" width="6" style="83" customWidth="1"/>
    <col min="14598" max="14598" width="8.7109375" style="83" customWidth="1"/>
    <col min="14599" max="14599" width="9.7109375" style="83" customWidth="1"/>
    <col min="14600" max="14600" width="9.28515625" style="83" customWidth="1"/>
    <col min="14601" max="14601" width="9.140625" style="83"/>
    <col min="14602" max="14604" width="0" style="83" hidden="1" customWidth="1"/>
    <col min="14605" max="14605" width="8.140625" style="83" customWidth="1"/>
    <col min="14606" max="14606" width="9" style="83" customWidth="1"/>
    <col min="14607" max="14607" width="12.85546875" style="83" customWidth="1"/>
    <col min="14608" max="14608" width="10.5703125" style="83" customWidth="1"/>
    <col min="14609" max="14609" width="8.5703125" style="83" customWidth="1"/>
    <col min="14610" max="14610" width="8" style="83" customWidth="1"/>
    <col min="14611" max="14611" width="1" style="83" customWidth="1"/>
    <col min="14612" max="14612" width="7.85546875" style="83" customWidth="1"/>
    <col min="14613" max="14613" width="7.7109375" style="83" customWidth="1"/>
    <col min="14614" max="14614" width="7.5703125" style="83" customWidth="1"/>
    <col min="14615" max="14615" width="17.85546875" style="83" customWidth="1"/>
    <col min="14616" max="14616" width="6.28515625" style="83" customWidth="1"/>
    <col min="14617" max="14848" width="9.140625" style="83"/>
    <col min="14849" max="14849" width="13.28515625" style="83" customWidth="1"/>
    <col min="14850" max="14850" width="15.42578125" style="83" customWidth="1"/>
    <col min="14851" max="14851" width="7" style="83" customWidth="1"/>
    <col min="14852" max="14852" width="32.7109375" style="83" customWidth="1"/>
    <col min="14853" max="14853" width="6" style="83" customWidth="1"/>
    <col min="14854" max="14854" width="8.7109375" style="83" customWidth="1"/>
    <col min="14855" max="14855" width="9.7109375" style="83" customWidth="1"/>
    <col min="14856" max="14856" width="9.28515625" style="83" customWidth="1"/>
    <col min="14857" max="14857" width="9.140625" style="83"/>
    <col min="14858" max="14860" width="0" style="83" hidden="1" customWidth="1"/>
    <col min="14861" max="14861" width="8.140625" style="83" customWidth="1"/>
    <col min="14862" max="14862" width="9" style="83" customWidth="1"/>
    <col min="14863" max="14863" width="12.85546875" style="83" customWidth="1"/>
    <col min="14864" max="14864" width="10.5703125" style="83" customWidth="1"/>
    <col min="14865" max="14865" width="8.5703125" style="83" customWidth="1"/>
    <col min="14866" max="14866" width="8" style="83" customWidth="1"/>
    <col min="14867" max="14867" width="1" style="83" customWidth="1"/>
    <col min="14868" max="14868" width="7.85546875" style="83" customWidth="1"/>
    <col min="14869" max="14869" width="7.7109375" style="83" customWidth="1"/>
    <col min="14870" max="14870" width="7.5703125" style="83" customWidth="1"/>
    <col min="14871" max="14871" width="17.85546875" style="83" customWidth="1"/>
    <col min="14872" max="14872" width="6.28515625" style="83" customWidth="1"/>
    <col min="14873" max="15104" width="9.140625" style="83"/>
    <col min="15105" max="15105" width="13.28515625" style="83" customWidth="1"/>
    <col min="15106" max="15106" width="15.42578125" style="83" customWidth="1"/>
    <col min="15107" max="15107" width="7" style="83" customWidth="1"/>
    <col min="15108" max="15108" width="32.7109375" style="83" customWidth="1"/>
    <col min="15109" max="15109" width="6" style="83" customWidth="1"/>
    <col min="15110" max="15110" width="8.7109375" style="83" customWidth="1"/>
    <col min="15111" max="15111" width="9.7109375" style="83" customWidth="1"/>
    <col min="15112" max="15112" width="9.28515625" style="83" customWidth="1"/>
    <col min="15113" max="15113" width="9.140625" style="83"/>
    <col min="15114" max="15116" width="0" style="83" hidden="1" customWidth="1"/>
    <col min="15117" max="15117" width="8.140625" style="83" customWidth="1"/>
    <col min="15118" max="15118" width="9" style="83" customWidth="1"/>
    <col min="15119" max="15119" width="12.85546875" style="83" customWidth="1"/>
    <col min="15120" max="15120" width="10.5703125" style="83" customWidth="1"/>
    <col min="15121" max="15121" width="8.5703125" style="83" customWidth="1"/>
    <col min="15122" max="15122" width="8" style="83" customWidth="1"/>
    <col min="15123" max="15123" width="1" style="83" customWidth="1"/>
    <col min="15124" max="15124" width="7.85546875" style="83" customWidth="1"/>
    <col min="15125" max="15125" width="7.7109375" style="83" customWidth="1"/>
    <col min="15126" max="15126" width="7.5703125" style="83" customWidth="1"/>
    <col min="15127" max="15127" width="17.85546875" style="83" customWidth="1"/>
    <col min="15128" max="15128" width="6.28515625" style="83" customWidth="1"/>
    <col min="15129" max="15360" width="9.140625" style="83"/>
    <col min="15361" max="15361" width="13.28515625" style="83" customWidth="1"/>
    <col min="15362" max="15362" width="15.42578125" style="83" customWidth="1"/>
    <col min="15363" max="15363" width="7" style="83" customWidth="1"/>
    <col min="15364" max="15364" width="32.7109375" style="83" customWidth="1"/>
    <col min="15365" max="15365" width="6" style="83" customWidth="1"/>
    <col min="15366" max="15366" width="8.7109375" style="83" customWidth="1"/>
    <col min="15367" max="15367" width="9.7109375" style="83" customWidth="1"/>
    <col min="15368" max="15368" width="9.28515625" style="83" customWidth="1"/>
    <col min="15369" max="15369" width="9.140625" style="83"/>
    <col min="15370" max="15372" width="0" style="83" hidden="1" customWidth="1"/>
    <col min="15373" max="15373" width="8.140625" style="83" customWidth="1"/>
    <col min="15374" max="15374" width="9" style="83" customWidth="1"/>
    <col min="15375" max="15375" width="12.85546875" style="83" customWidth="1"/>
    <col min="15376" max="15376" width="10.5703125" style="83" customWidth="1"/>
    <col min="15377" max="15377" width="8.5703125" style="83" customWidth="1"/>
    <col min="15378" max="15378" width="8" style="83" customWidth="1"/>
    <col min="15379" max="15379" width="1" style="83" customWidth="1"/>
    <col min="15380" max="15380" width="7.85546875" style="83" customWidth="1"/>
    <col min="15381" max="15381" width="7.7109375" style="83" customWidth="1"/>
    <col min="15382" max="15382" width="7.5703125" style="83" customWidth="1"/>
    <col min="15383" max="15383" width="17.85546875" style="83" customWidth="1"/>
    <col min="15384" max="15384" width="6.28515625" style="83" customWidth="1"/>
    <col min="15385" max="15616" width="9.140625" style="83"/>
    <col min="15617" max="15617" width="13.28515625" style="83" customWidth="1"/>
    <col min="15618" max="15618" width="15.42578125" style="83" customWidth="1"/>
    <col min="15619" max="15619" width="7" style="83" customWidth="1"/>
    <col min="15620" max="15620" width="32.7109375" style="83" customWidth="1"/>
    <col min="15621" max="15621" width="6" style="83" customWidth="1"/>
    <col min="15622" max="15622" width="8.7109375" style="83" customWidth="1"/>
    <col min="15623" max="15623" width="9.7109375" style="83" customWidth="1"/>
    <col min="15624" max="15624" width="9.28515625" style="83" customWidth="1"/>
    <col min="15625" max="15625" width="9.140625" style="83"/>
    <col min="15626" max="15628" width="0" style="83" hidden="1" customWidth="1"/>
    <col min="15629" max="15629" width="8.140625" style="83" customWidth="1"/>
    <col min="15630" max="15630" width="9" style="83" customWidth="1"/>
    <col min="15631" max="15631" width="12.85546875" style="83" customWidth="1"/>
    <col min="15632" max="15632" width="10.5703125" style="83" customWidth="1"/>
    <col min="15633" max="15633" width="8.5703125" style="83" customWidth="1"/>
    <col min="15634" max="15634" width="8" style="83" customWidth="1"/>
    <col min="15635" max="15635" width="1" style="83" customWidth="1"/>
    <col min="15636" max="15636" width="7.85546875" style="83" customWidth="1"/>
    <col min="15637" max="15637" width="7.7109375" style="83" customWidth="1"/>
    <col min="15638" max="15638" width="7.5703125" style="83" customWidth="1"/>
    <col min="15639" max="15639" width="17.85546875" style="83" customWidth="1"/>
    <col min="15640" max="15640" width="6.28515625" style="83" customWidth="1"/>
    <col min="15641" max="15872" width="9.140625" style="83"/>
    <col min="15873" max="15873" width="13.28515625" style="83" customWidth="1"/>
    <col min="15874" max="15874" width="15.42578125" style="83" customWidth="1"/>
    <col min="15875" max="15875" width="7" style="83" customWidth="1"/>
    <col min="15876" max="15876" width="32.7109375" style="83" customWidth="1"/>
    <col min="15877" max="15877" width="6" style="83" customWidth="1"/>
    <col min="15878" max="15878" width="8.7109375" style="83" customWidth="1"/>
    <col min="15879" max="15879" width="9.7109375" style="83" customWidth="1"/>
    <col min="15880" max="15880" width="9.28515625" style="83" customWidth="1"/>
    <col min="15881" max="15881" width="9.140625" style="83"/>
    <col min="15882" max="15884" width="0" style="83" hidden="1" customWidth="1"/>
    <col min="15885" max="15885" width="8.140625" style="83" customWidth="1"/>
    <col min="15886" max="15886" width="9" style="83" customWidth="1"/>
    <col min="15887" max="15887" width="12.85546875" style="83" customWidth="1"/>
    <col min="15888" max="15888" width="10.5703125" style="83" customWidth="1"/>
    <col min="15889" max="15889" width="8.5703125" style="83" customWidth="1"/>
    <col min="15890" max="15890" width="8" style="83" customWidth="1"/>
    <col min="15891" max="15891" width="1" style="83" customWidth="1"/>
    <col min="15892" max="15892" width="7.85546875" style="83" customWidth="1"/>
    <col min="15893" max="15893" width="7.7109375" style="83" customWidth="1"/>
    <col min="15894" max="15894" width="7.5703125" style="83" customWidth="1"/>
    <col min="15895" max="15895" width="17.85546875" style="83" customWidth="1"/>
    <col min="15896" max="15896" width="6.28515625" style="83" customWidth="1"/>
    <col min="15897" max="16128" width="9.140625" style="83"/>
    <col min="16129" max="16129" width="13.28515625" style="83" customWidth="1"/>
    <col min="16130" max="16130" width="15.42578125" style="83" customWidth="1"/>
    <col min="16131" max="16131" width="7" style="83" customWidth="1"/>
    <col min="16132" max="16132" width="32.7109375" style="83" customWidth="1"/>
    <col min="16133" max="16133" width="6" style="83" customWidth="1"/>
    <col min="16134" max="16134" width="8.7109375" style="83" customWidth="1"/>
    <col min="16135" max="16135" width="9.7109375" style="83" customWidth="1"/>
    <col min="16136" max="16136" width="9.28515625" style="83" customWidth="1"/>
    <col min="16137" max="16137" width="9.140625" style="83"/>
    <col min="16138" max="16140" width="0" style="83" hidden="1" customWidth="1"/>
    <col min="16141" max="16141" width="8.140625" style="83" customWidth="1"/>
    <col min="16142" max="16142" width="9" style="83" customWidth="1"/>
    <col min="16143" max="16143" width="12.85546875" style="83" customWidth="1"/>
    <col min="16144" max="16144" width="10.5703125" style="83" customWidth="1"/>
    <col min="16145" max="16145" width="8.5703125" style="83" customWidth="1"/>
    <col min="16146" max="16146" width="8" style="83" customWidth="1"/>
    <col min="16147" max="16147" width="1" style="83" customWidth="1"/>
    <col min="16148" max="16148" width="7.85546875" style="83" customWidth="1"/>
    <col min="16149" max="16149" width="7.7109375" style="83" customWidth="1"/>
    <col min="16150" max="16150" width="7.5703125" style="83" customWidth="1"/>
    <col min="16151" max="16151" width="17.85546875" style="83" customWidth="1"/>
    <col min="16152" max="16152" width="6.28515625" style="83" customWidth="1"/>
    <col min="16153" max="16384" width="9.140625" style="83"/>
  </cols>
  <sheetData>
    <row r="1" spans="1:24" ht="12.75" customHeight="1">
      <c r="A1" s="303" t="s">
        <v>113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243"/>
    </row>
    <row r="2" spans="1:24" ht="12.75" customHeight="1">
      <c r="A2" s="306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244"/>
    </row>
    <row r="3" spans="1:24" ht="23.25" customHeight="1">
      <c r="A3" s="245" t="s">
        <v>114</v>
      </c>
      <c r="B3" s="85" t="s">
        <v>115</v>
      </c>
      <c r="C3" s="86" t="s">
        <v>9</v>
      </c>
      <c r="D3" s="87" t="s">
        <v>116</v>
      </c>
      <c r="E3" s="87"/>
      <c r="F3" s="88" t="s">
        <v>117</v>
      </c>
      <c r="G3" s="308" t="s">
        <v>118</v>
      </c>
      <c r="H3" s="308"/>
      <c r="I3" s="308"/>
      <c r="J3" s="308"/>
      <c r="K3" s="308"/>
      <c r="L3" s="308"/>
      <c r="M3" s="309"/>
      <c r="N3" s="309"/>
      <c r="O3" s="86" t="s">
        <v>119</v>
      </c>
      <c r="P3" s="246"/>
      <c r="Q3" s="176"/>
      <c r="R3" s="176"/>
      <c r="S3" s="228"/>
      <c r="T3" s="100"/>
      <c r="U3" s="100"/>
      <c r="V3" s="100"/>
      <c r="W3" s="100"/>
    </row>
    <row r="4" spans="1:24" ht="36" customHeight="1">
      <c r="A4" s="310" t="s">
        <v>166</v>
      </c>
      <c r="B4" s="311"/>
      <c r="C4" s="89"/>
      <c r="D4" s="90" t="s">
        <v>120</v>
      </c>
      <c r="E4" s="91"/>
      <c r="F4" s="92" t="s">
        <v>121</v>
      </c>
      <c r="G4" s="93" t="s">
        <v>167</v>
      </c>
      <c r="H4" s="94" t="s">
        <v>168</v>
      </c>
      <c r="I4" s="95" t="s">
        <v>169</v>
      </c>
      <c r="J4" s="85"/>
      <c r="K4" s="85"/>
      <c r="L4" s="85"/>
      <c r="M4" s="85" t="s">
        <v>122</v>
      </c>
      <c r="N4" s="96" t="s">
        <v>123</v>
      </c>
      <c r="O4" s="97"/>
      <c r="P4" s="247" t="s">
        <v>124</v>
      </c>
      <c r="Q4" s="98"/>
      <c r="R4" s="98"/>
      <c r="T4" s="100"/>
      <c r="U4" s="100"/>
      <c r="V4" s="229"/>
      <c r="W4" s="100"/>
    </row>
    <row r="5" spans="1:24" ht="19.5" customHeight="1">
      <c r="A5" s="248" t="s">
        <v>141</v>
      </c>
      <c r="B5" s="98" t="s">
        <v>90</v>
      </c>
      <c r="C5" s="249">
        <v>6</v>
      </c>
      <c r="D5" s="98" t="s">
        <v>170</v>
      </c>
      <c r="E5" s="98" t="s">
        <v>131</v>
      </c>
      <c r="F5" s="100"/>
      <c r="G5" s="101">
        <v>11</v>
      </c>
      <c r="H5" s="101">
        <v>10</v>
      </c>
      <c r="I5" s="101">
        <v>11</v>
      </c>
      <c r="J5" s="85">
        <v>11</v>
      </c>
      <c r="K5" s="85">
        <v>10</v>
      </c>
      <c r="L5" s="85">
        <v>11</v>
      </c>
      <c r="M5" s="102">
        <v>32</v>
      </c>
      <c r="N5" s="102">
        <v>11</v>
      </c>
      <c r="O5" s="103" t="s">
        <v>152</v>
      </c>
      <c r="P5" s="250" t="s">
        <v>167</v>
      </c>
      <c r="Q5" s="98"/>
      <c r="R5" s="98"/>
      <c r="T5" s="107"/>
      <c r="U5" s="107"/>
      <c r="V5" s="229"/>
      <c r="W5" s="107"/>
      <c r="X5" s="104"/>
    </row>
    <row r="6" spans="1:24" ht="15.75">
      <c r="A6" s="248" t="s">
        <v>57</v>
      </c>
      <c r="B6" s="98" t="s">
        <v>56</v>
      </c>
      <c r="C6" s="249">
        <v>6</v>
      </c>
      <c r="D6" s="98" t="s">
        <v>171</v>
      </c>
      <c r="E6" s="98" t="s">
        <v>140</v>
      </c>
      <c r="F6" s="105"/>
      <c r="G6" s="101">
        <v>11</v>
      </c>
      <c r="H6" s="101">
        <v>11</v>
      </c>
      <c r="I6" s="101">
        <v>10</v>
      </c>
      <c r="J6" s="85">
        <v>11</v>
      </c>
      <c r="K6" s="85">
        <v>11</v>
      </c>
      <c r="L6" s="85">
        <v>10</v>
      </c>
      <c r="M6" s="102">
        <v>32</v>
      </c>
      <c r="N6" s="102">
        <v>11</v>
      </c>
      <c r="O6" s="103" t="s">
        <v>152</v>
      </c>
      <c r="P6" s="251" t="s">
        <v>168</v>
      </c>
      <c r="Q6" s="98"/>
      <c r="R6" s="98"/>
      <c r="T6" s="107"/>
      <c r="U6" s="107"/>
      <c r="V6" s="229"/>
      <c r="W6" s="107"/>
      <c r="X6" s="104"/>
    </row>
    <row r="7" spans="1:24" ht="15.75">
      <c r="A7" s="248" t="s">
        <v>85</v>
      </c>
      <c r="B7" s="98" t="s">
        <v>84</v>
      </c>
      <c r="C7" s="249">
        <v>5</v>
      </c>
      <c r="D7" s="98" t="s">
        <v>172</v>
      </c>
      <c r="E7" s="98" t="s">
        <v>128</v>
      </c>
      <c r="F7" s="106"/>
      <c r="G7" s="101">
        <v>12</v>
      </c>
      <c r="H7" s="101">
        <v>11</v>
      </c>
      <c r="I7" s="101">
        <v>12</v>
      </c>
      <c r="J7" s="85">
        <v>12</v>
      </c>
      <c r="K7" s="85">
        <v>11</v>
      </c>
      <c r="L7" s="85">
        <v>12</v>
      </c>
      <c r="M7" s="102">
        <v>35</v>
      </c>
      <c r="N7" s="102">
        <v>12</v>
      </c>
      <c r="O7" s="103" t="s">
        <v>153</v>
      </c>
      <c r="P7" s="252" t="s">
        <v>173</v>
      </c>
      <c r="Q7" s="98"/>
      <c r="R7" s="98"/>
      <c r="T7" s="107"/>
      <c r="U7" s="107"/>
      <c r="V7" s="229"/>
      <c r="W7" s="107"/>
      <c r="X7" s="104"/>
    </row>
    <row r="8" spans="1:24" ht="15.75">
      <c r="A8" s="248" t="s">
        <v>132</v>
      </c>
      <c r="B8" s="98" t="s">
        <v>82</v>
      </c>
      <c r="C8" s="249">
        <v>4</v>
      </c>
      <c r="D8" s="98" t="s">
        <v>174</v>
      </c>
      <c r="E8" s="98" t="s">
        <v>128</v>
      </c>
      <c r="F8" s="107"/>
      <c r="G8" s="101">
        <v>12</v>
      </c>
      <c r="H8" s="101">
        <v>10</v>
      </c>
      <c r="I8" s="101">
        <v>12</v>
      </c>
      <c r="J8" s="85">
        <v>12</v>
      </c>
      <c r="K8" s="85">
        <v>10</v>
      </c>
      <c r="L8" s="85">
        <v>12</v>
      </c>
      <c r="M8" s="102">
        <v>34</v>
      </c>
      <c r="N8" s="102">
        <v>11</v>
      </c>
      <c r="O8" s="103" t="s">
        <v>153</v>
      </c>
      <c r="P8" s="250" t="s">
        <v>167</v>
      </c>
      <c r="Q8" s="98"/>
      <c r="R8" s="98"/>
      <c r="T8" s="107"/>
      <c r="U8" s="107"/>
      <c r="V8" s="229"/>
      <c r="W8" s="107"/>
      <c r="X8" s="104"/>
    </row>
    <row r="9" spans="1:24" ht="15.75" customHeight="1">
      <c r="A9" s="248" t="s">
        <v>36</v>
      </c>
      <c r="B9" s="98" t="s">
        <v>35</v>
      </c>
      <c r="C9" s="253">
        <v>4</v>
      </c>
      <c r="D9" s="98" t="s">
        <v>175</v>
      </c>
      <c r="E9" s="98" t="s">
        <v>135</v>
      </c>
      <c r="F9" s="254"/>
      <c r="G9" s="101">
        <v>10</v>
      </c>
      <c r="H9" s="101">
        <v>9</v>
      </c>
      <c r="I9" s="101">
        <v>10</v>
      </c>
      <c r="J9" s="85">
        <v>10</v>
      </c>
      <c r="K9" s="85">
        <v>9</v>
      </c>
      <c r="L9" s="85">
        <v>10</v>
      </c>
      <c r="M9" s="102">
        <v>29</v>
      </c>
      <c r="N9" s="102">
        <v>10</v>
      </c>
      <c r="O9" s="103" t="s">
        <v>152</v>
      </c>
      <c r="P9" s="252" t="s">
        <v>173</v>
      </c>
      <c r="Q9" s="98"/>
      <c r="R9" s="98"/>
      <c r="S9" s="230"/>
      <c r="T9" s="107"/>
      <c r="U9" s="107"/>
      <c r="V9" s="229"/>
      <c r="W9" s="107"/>
      <c r="X9" s="104"/>
    </row>
    <row r="10" spans="1:24" ht="15.75">
      <c r="A10" s="248" t="s">
        <v>125</v>
      </c>
      <c r="B10" s="98" t="s">
        <v>126</v>
      </c>
      <c r="C10" s="249">
        <v>6</v>
      </c>
      <c r="D10" s="98" t="s">
        <v>176</v>
      </c>
      <c r="E10" s="98" t="s">
        <v>128</v>
      </c>
      <c r="G10" s="101">
        <v>12</v>
      </c>
      <c r="H10" s="101">
        <v>12</v>
      </c>
      <c r="I10" s="101">
        <v>11</v>
      </c>
      <c r="J10" s="108">
        <v>12</v>
      </c>
      <c r="K10" s="108">
        <v>12</v>
      </c>
      <c r="L10" s="108">
        <v>11</v>
      </c>
      <c r="M10" s="102">
        <v>35</v>
      </c>
      <c r="N10" s="102">
        <v>12</v>
      </c>
      <c r="O10" s="103" t="s">
        <v>153</v>
      </c>
      <c r="P10" s="251" t="s">
        <v>168</v>
      </c>
      <c r="Q10" s="98"/>
      <c r="R10" s="98"/>
      <c r="T10" s="107"/>
      <c r="U10" s="107"/>
      <c r="V10" s="229"/>
      <c r="W10" s="107"/>
      <c r="X10" s="104"/>
    </row>
    <row r="11" spans="1:24" ht="15.75" customHeight="1">
      <c r="A11" s="248" t="s">
        <v>133</v>
      </c>
      <c r="B11" s="98" t="s">
        <v>62</v>
      </c>
      <c r="C11" s="249">
        <v>6</v>
      </c>
      <c r="D11" s="98" t="s">
        <v>177</v>
      </c>
      <c r="E11" s="98" t="s">
        <v>128</v>
      </c>
      <c r="F11" s="106"/>
      <c r="G11" s="101">
        <v>11</v>
      </c>
      <c r="H11" s="101">
        <v>12</v>
      </c>
      <c r="I11" s="101">
        <v>11</v>
      </c>
      <c r="J11" s="85">
        <v>11</v>
      </c>
      <c r="K11" s="85">
        <v>12</v>
      </c>
      <c r="L11" s="85">
        <v>11</v>
      </c>
      <c r="M11" s="102">
        <v>34</v>
      </c>
      <c r="N11" s="102">
        <v>11</v>
      </c>
      <c r="O11" s="103" t="s">
        <v>152</v>
      </c>
      <c r="P11" s="250" t="s">
        <v>167</v>
      </c>
      <c r="Q11" s="98"/>
      <c r="R11" s="98"/>
      <c r="T11" s="107"/>
      <c r="U11" s="107"/>
      <c r="V11" s="229"/>
      <c r="W11" s="107"/>
      <c r="X11" s="104"/>
    </row>
    <row r="12" spans="1:24" ht="15.75" customHeight="1">
      <c r="A12" s="248" t="s">
        <v>132</v>
      </c>
      <c r="B12" s="98" t="s">
        <v>82</v>
      </c>
      <c r="C12" s="249">
        <v>4</v>
      </c>
      <c r="D12" s="98" t="s">
        <v>178</v>
      </c>
      <c r="E12" s="98" t="s">
        <v>127</v>
      </c>
      <c r="F12" s="105"/>
      <c r="G12" s="109">
        <v>12</v>
      </c>
      <c r="H12" s="101">
        <v>10</v>
      </c>
      <c r="I12" s="101">
        <v>12</v>
      </c>
      <c r="J12" s="85">
        <v>12</v>
      </c>
      <c r="K12" s="85">
        <v>10</v>
      </c>
      <c r="L12" s="85">
        <v>12</v>
      </c>
      <c r="M12" s="102">
        <v>34</v>
      </c>
      <c r="N12" s="102">
        <v>11</v>
      </c>
      <c r="O12" s="103" t="s">
        <v>153</v>
      </c>
      <c r="P12" s="252" t="s">
        <v>173</v>
      </c>
      <c r="Q12" s="98"/>
      <c r="R12" s="98"/>
      <c r="T12" s="107"/>
      <c r="U12" s="107"/>
      <c r="V12" s="229"/>
      <c r="W12" s="107"/>
      <c r="X12" s="104"/>
    </row>
    <row r="13" spans="1:24" ht="15.75" customHeight="1">
      <c r="A13" s="248" t="s">
        <v>98</v>
      </c>
      <c r="B13" s="98" t="s">
        <v>97</v>
      </c>
      <c r="C13" s="249">
        <v>6</v>
      </c>
      <c r="D13" s="98" t="s">
        <v>179</v>
      </c>
      <c r="E13" s="98" t="s">
        <v>131</v>
      </c>
      <c r="F13" s="100"/>
      <c r="G13" s="101">
        <v>13</v>
      </c>
      <c r="H13" s="110">
        <v>13</v>
      </c>
      <c r="I13" s="101">
        <v>13</v>
      </c>
      <c r="J13" s="85">
        <v>13</v>
      </c>
      <c r="K13" s="85">
        <v>13</v>
      </c>
      <c r="L13" s="85">
        <v>13</v>
      </c>
      <c r="M13" s="102">
        <v>39</v>
      </c>
      <c r="N13" s="102">
        <v>13</v>
      </c>
      <c r="O13" s="103" t="s">
        <v>154</v>
      </c>
      <c r="P13" s="250" t="s">
        <v>167</v>
      </c>
      <c r="Q13" s="98"/>
      <c r="R13" s="98"/>
      <c r="T13" s="107"/>
      <c r="U13" s="107"/>
      <c r="V13" s="229"/>
      <c r="W13" s="107"/>
      <c r="X13" s="104"/>
    </row>
    <row r="14" spans="1:24" ht="15.75" customHeight="1">
      <c r="A14" s="248" t="s">
        <v>70</v>
      </c>
      <c r="B14" s="98" t="s">
        <v>69</v>
      </c>
      <c r="C14" s="249">
        <v>6</v>
      </c>
      <c r="D14" s="98" t="s">
        <v>180</v>
      </c>
      <c r="E14" s="98" t="s">
        <v>130</v>
      </c>
      <c r="F14" s="107"/>
      <c r="G14" s="111">
        <v>11</v>
      </c>
      <c r="H14" s="101">
        <v>10</v>
      </c>
      <c r="I14" s="101">
        <v>12</v>
      </c>
      <c r="J14" s="85">
        <v>11</v>
      </c>
      <c r="K14" s="85">
        <v>10</v>
      </c>
      <c r="L14" s="85">
        <v>12</v>
      </c>
      <c r="M14" s="102">
        <v>33</v>
      </c>
      <c r="N14" s="102">
        <v>11</v>
      </c>
      <c r="O14" s="103" t="s">
        <v>152</v>
      </c>
      <c r="P14" s="250" t="s">
        <v>167</v>
      </c>
      <c r="Q14" s="98"/>
      <c r="R14" s="98"/>
      <c r="S14" s="231"/>
      <c r="T14" s="107"/>
      <c r="U14" s="107"/>
      <c r="V14" s="229"/>
      <c r="W14" s="107"/>
      <c r="X14" s="104"/>
    </row>
    <row r="15" spans="1:24" ht="15.75" customHeight="1">
      <c r="A15" s="248" t="s">
        <v>94</v>
      </c>
      <c r="B15" s="98" t="s">
        <v>93</v>
      </c>
      <c r="C15" s="249">
        <v>5</v>
      </c>
      <c r="D15" s="98" t="s">
        <v>181</v>
      </c>
      <c r="E15" s="98" t="s">
        <v>127</v>
      </c>
      <c r="F15" s="107"/>
      <c r="G15" s="101">
        <v>10</v>
      </c>
      <c r="H15" s="101">
        <v>11</v>
      </c>
      <c r="I15" s="101">
        <v>11</v>
      </c>
      <c r="J15" s="85">
        <v>10</v>
      </c>
      <c r="K15" s="85">
        <v>11</v>
      </c>
      <c r="L15" s="85">
        <v>11</v>
      </c>
      <c r="M15" s="102">
        <v>32</v>
      </c>
      <c r="N15" s="102">
        <v>11</v>
      </c>
      <c r="O15" s="103" t="s">
        <v>152</v>
      </c>
      <c r="P15" s="252" t="s">
        <v>173</v>
      </c>
      <c r="Q15" s="98"/>
      <c r="R15" s="98"/>
      <c r="T15" s="107"/>
      <c r="U15" s="107"/>
      <c r="V15" s="229"/>
      <c r="W15" s="107"/>
      <c r="X15" s="104"/>
    </row>
    <row r="16" spans="1:24" ht="15" customHeight="1">
      <c r="A16" s="248" t="s">
        <v>36</v>
      </c>
      <c r="B16" s="98" t="s">
        <v>35</v>
      </c>
      <c r="C16" s="253">
        <v>4</v>
      </c>
      <c r="D16" s="98" t="s">
        <v>182</v>
      </c>
      <c r="E16" s="98" t="s">
        <v>136</v>
      </c>
      <c r="F16" s="106"/>
      <c r="G16" s="101">
        <v>10</v>
      </c>
      <c r="H16" s="101">
        <v>9</v>
      </c>
      <c r="I16" s="101">
        <v>10</v>
      </c>
      <c r="J16" s="85">
        <v>10</v>
      </c>
      <c r="K16" s="85">
        <v>9</v>
      </c>
      <c r="L16" s="85">
        <v>10</v>
      </c>
      <c r="M16" s="102">
        <v>29</v>
      </c>
      <c r="N16" s="102">
        <v>10</v>
      </c>
      <c r="O16" s="103" t="s">
        <v>152</v>
      </c>
      <c r="P16" s="251" t="s">
        <v>168</v>
      </c>
      <c r="Q16" s="98"/>
      <c r="R16" s="98"/>
      <c r="S16" s="228"/>
      <c r="T16" s="107"/>
      <c r="U16" s="107"/>
      <c r="V16" s="229"/>
      <c r="W16" s="107"/>
      <c r="X16" s="104"/>
    </row>
    <row r="17" spans="1:24" ht="15.75" customHeight="1">
      <c r="A17" s="248" t="s">
        <v>125</v>
      </c>
      <c r="B17" s="98" t="s">
        <v>126</v>
      </c>
      <c r="C17" s="249">
        <v>6</v>
      </c>
      <c r="D17" s="98" t="s">
        <v>183</v>
      </c>
      <c r="E17" s="98" t="s">
        <v>129</v>
      </c>
      <c r="F17" s="100"/>
      <c r="G17" s="101">
        <v>13</v>
      </c>
      <c r="H17" s="101">
        <v>11</v>
      </c>
      <c r="I17" s="101">
        <v>13</v>
      </c>
      <c r="J17" s="85">
        <v>13</v>
      </c>
      <c r="K17" s="85">
        <v>11</v>
      </c>
      <c r="L17" s="85">
        <v>13</v>
      </c>
      <c r="M17" s="102">
        <v>37</v>
      </c>
      <c r="N17" s="102">
        <v>12</v>
      </c>
      <c r="O17" s="103" t="s">
        <v>153</v>
      </c>
      <c r="P17" s="250" t="s">
        <v>167</v>
      </c>
      <c r="Q17" s="98"/>
      <c r="R17" s="98"/>
      <c r="T17" s="107"/>
      <c r="U17" s="107"/>
      <c r="V17" s="229"/>
      <c r="W17" s="107"/>
      <c r="X17" s="104"/>
    </row>
    <row r="18" spans="1:24" ht="15.75">
      <c r="A18" s="248" t="s">
        <v>104</v>
      </c>
      <c r="B18" s="98" t="s">
        <v>103</v>
      </c>
      <c r="C18" s="249">
        <v>6</v>
      </c>
      <c r="D18" s="98" t="s">
        <v>184</v>
      </c>
      <c r="E18" s="98" t="s">
        <v>127</v>
      </c>
      <c r="F18" s="107"/>
      <c r="G18" s="101">
        <v>11</v>
      </c>
      <c r="H18" s="101">
        <v>10</v>
      </c>
      <c r="I18" s="101">
        <v>10</v>
      </c>
      <c r="J18" s="85">
        <v>11</v>
      </c>
      <c r="K18" s="85">
        <v>10</v>
      </c>
      <c r="L18" s="85">
        <v>10</v>
      </c>
      <c r="M18" s="102">
        <v>31</v>
      </c>
      <c r="N18" s="102">
        <v>10</v>
      </c>
      <c r="O18" s="103" t="s">
        <v>150</v>
      </c>
      <c r="P18" s="252" t="s">
        <v>173</v>
      </c>
      <c r="Q18" s="98"/>
      <c r="R18" s="98"/>
      <c r="T18" s="107"/>
      <c r="U18" s="107"/>
      <c r="V18" s="229"/>
      <c r="W18" s="107"/>
      <c r="X18" s="112"/>
    </row>
    <row r="19" spans="1:24" ht="15.75">
      <c r="A19" s="248" t="s">
        <v>104</v>
      </c>
      <c r="B19" s="98" t="s">
        <v>103</v>
      </c>
      <c r="C19" s="249">
        <v>6</v>
      </c>
      <c r="D19" s="98" t="s">
        <v>185</v>
      </c>
      <c r="E19" s="98" t="s">
        <v>127</v>
      </c>
      <c r="F19" s="107"/>
      <c r="G19" s="101">
        <v>11</v>
      </c>
      <c r="H19" s="101">
        <v>10</v>
      </c>
      <c r="I19" s="101">
        <v>11</v>
      </c>
      <c r="J19" s="108">
        <v>11</v>
      </c>
      <c r="K19" s="108">
        <v>10</v>
      </c>
      <c r="L19" s="108">
        <v>11</v>
      </c>
      <c r="M19" s="102">
        <v>32</v>
      </c>
      <c r="N19" s="102">
        <v>11</v>
      </c>
      <c r="O19" s="103" t="s">
        <v>152</v>
      </c>
      <c r="P19" s="251" t="s">
        <v>168</v>
      </c>
      <c r="Q19" s="98"/>
      <c r="R19" s="98"/>
      <c r="T19" s="107"/>
      <c r="U19" s="107"/>
      <c r="V19" s="229"/>
      <c r="W19" s="107"/>
      <c r="X19" s="104"/>
    </row>
    <row r="20" spans="1:24" ht="15.75" customHeight="1">
      <c r="A20" s="248" t="s">
        <v>48</v>
      </c>
      <c r="B20" s="98" t="s">
        <v>47</v>
      </c>
      <c r="C20" s="249">
        <v>3</v>
      </c>
      <c r="D20" s="98" t="s">
        <v>186</v>
      </c>
      <c r="E20" s="98" t="s">
        <v>136</v>
      </c>
      <c r="F20" s="107"/>
      <c r="G20" s="101">
        <v>11</v>
      </c>
      <c r="H20" s="101">
        <v>9</v>
      </c>
      <c r="I20" s="101">
        <v>10</v>
      </c>
      <c r="J20" s="85">
        <v>11</v>
      </c>
      <c r="K20" s="85">
        <v>9</v>
      </c>
      <c r="L20" s="85">
        <v>10</v>
      </c>
      <c r="M20" s="102">
        <v>30</v>
      </c>
      <c r="N20" s="102">
        <v>10</v>
      </c>
      <c r="O20" s="103" t="s">
        <v>153</v>
      </c>
      <c r="P20" s="252" t="s">
        <v>173</v>
      </c>
      <c r="Q20" s="98"/>
      <c r="R20" s="98"/>
      <c r="T20" s="107"/>
      <c r="U20" s="107"/>
      <c r="V20" s="229"/>
      <c r="W20" s="107"/>
      <c r="X20" s="104"/>
    </row>
    <row r="21" spans="1:24" ht="15.75">
      <c r="A21" s="248" t="s">
        <v>96</v>
      </c>
      <c r="B21" s="98" t="s">
        <v>95</v>
      </c>
      <c r="C21" s="249">
        <v>5</v>
      </c>
      <c r="D21" s="98" t="s">
        <v>187</v>
      </c>
      <c r="E21" s="98" t="s">
        <v>137</v>
      </c>
      <c r="F21" s="106"/>
      <c r="G21" s="101">
        <v>12</v>
      </c>
      <c r="H21" s="101">
        <v>11</v>
      </c>
      <c r="I21" s="101">
        <v>11</v>
      </c>
      <c r="J21" s="85">
        <v>12</v>
      </c>
      <c r="K21" s="85">
        <v>11</v>
      </c>
      <c r="L21" s="85">
        <v>11</v>
      </c>
      <c r="M21" s="102">
        <v>34</v>
      </c>
      <c r="N21" s="102">
        <v>11</v>
      </c>
      <c r="O21" s="103" t="s">
        <v>152</v>
      </c>
      <c r="P21" s="251" t="s">
        <v>168</v>
      </c>
      <c r="Q21" s="98"/>
      <c r="R21" s="98"/>
      <c r="T21" s="107"/>
      <c r="U21" s="107"/>
      <c r="V21" s="229"/>
      <c r="W21" s="107"/>
      <c r="X21" s="104"/>
    </row>
    <row r="22" spans="1:24" ht="15.75">
      <c r="A22" s="248" t="s">
        <v>42</v>
      </c>
      <c r="B22" s="98" t="s">
        <v>41</v>
      </c>
      <c r="C22" s="249">
        <v>3</v>
      </c>
      <c r="D22" s="98" t="s">
        <v>188</v>
      </c>
      <c r="E22" s="98" t="s">
        <v>137</v>
      </c>
      <c r="F22" s="100"/>
      <c r="G22" s="101">
        <v>11</v>
      </c>
      <c r="H22" s="101">
        <v>11</v>
      </c>
      <c r="I22" s="109">
        <v>11</v>
      </c>
      <c r="J22" s="85">
        <v>11</v>
      </c>
      <c r="K22" s="85">
        <v>11</v>
      </c>
      <c r="L22" s="85">
        <v>11</v>
      </c>
      <c r="M22" s="102">
        <v>33</v>
      </c>
      <c r="N22" s="102">
        <v>11</v>
      </c>
      <c r="O22" s="103" t="s">
        <v>153</v>
      </c>
      <c r="P22" s="250" t="s">
        <v>167</v>
      </c>
      <c r="Q22" s="98"/>
      <c r="R22" s="98"/>
      <c r="T22" s="107"/>
      <c r="U22" s="107"/>
      <c r="V22" s="229"/>
      <c r="W22" s="107"/>
      <c r="X22" s="104"/>
    </row>
    <row r="23" spans="1:24" ht="15.75">
      <c r="A23" s="248" t="s">
        <v>77</v>
      </c>
      <c r="B23" s="98" t="s">
        <v>76</v>
      </c>
      <c r="C23" s="249">
        <v>4</v>
      </c>
      <c r="D23" s="98" t="s">
        <v>189</v>
      </c>
      <c r="E23" s="98" t="s">
        <v>131</v>
      </c>
      <c r="F23" s="107"/>
      <c r="G23" s="101">
        <v>11</v>
      </c>
      <c r="H23" s="113">
        <v>9</v>
      </c>
      <c r="I23" s="101">
        <v>10</v>
      </c>
      <c r="J23" s="114">
        <v>11</v>
      </c>
      <c r="K23" s="85">
        <v>9</v>
      </c>
      <c r="L23" s="85">
        <v>10</v>
      </c>
      <c r="M23" s="102">
        <v>30</v>
      </c>
      <c r="N23" s="102">
        <v>10</v>
      </c>
      <c r="O23" s="103" t="s">
        <v>152</v>
      </c>
      <c r="P23" s="251" t="s">
        <v>168</v>
      </c>
      <c r="Q23" s="98"/>
      <c r="R23" s="98"/>
      <c r="T23" s="107"/>
      <c r="U23" s="107"/>
      <c r="V23" s="229"/>
      <c r="W23" s="107"/>
      <c r="X23" s="104"/>
    </row>
    <row r="24" spans="1:24" ht="15.75" customHeight="1">
      <c r="A24" s="248" t="s">
        <v>57</v>
      </c>
      <c r="B24" s="98" t="s">
        <v>56</v>
      </c>
      <c r="C24" s="249">
        <v>6</v>
      </c>
      <c r="D24" s="98" t="s">
        <v>190</v>
      </c>
      <c r="E24" s="98" t="s">
        <v>140</v>
      </c>
      <c r="F24" s="107"/>
      <c r="G24" s="101">
        <v>13</v>
      </c>
      <c r="H24" s="101">
        <v>12</v>
      </c>
      <c r="I24" s="111">
        <v>13</v>
      </c>
      <c r="J24" s="85">
        <v>13</v>
      </c>
      <c r="K24" s="85">
        <v>12</v>
      </c>
      <c r="L24" s="85">
        <v>13</v>
      </c>
      <c r="M24" s="102">
        <v>38</v>
      </c>
      <c r="N24" s="102">
        <v>13</v>
      </c>
      <c r="O24" s="103" t="s">
        <v>154</v>
      </c>
      <c r="P24" s="251" t="s">
        <v>168</v>
      </c>
      <c r="Q24" s="98"/>
      <c r="R24" s="98"/>
      <c r="T24" s="107"/>
      <c r="U24" s="107"/>
      <c r="V24" s="229"/>
      <c r="W24" s="107"/>
      <c r="X24" s="104"/>
    </row>
    <row r="25" spans="1:24" ht="15.75" customHeight="1">
      <c r="A25" s="248" t="s">
        <v>42</v>
      </c>
      <c r="B25" s="98" t="s">
        <v>41</v>
      </c>
      <c r="C25" s="249">
        <v>3</v>
      </c>
      <c r="D25" s="98" t="s">
        <v>191</v>
      </c>
      <c r="E25" s="98" t="s">
        <v>137</v>
      </c>
      <c r="F25" s="255" t="s">
        <v>192</v>
      </c>
      <c r="G25" s="101">
        <v>12</v>
      </c>
      <c r="H25" s="101">
        <v>11</v>
      </c>
      <c r="I25" s="101">
        <v>12</v>
      </c>
      <c r="J25" s="85">
        <v>12</v>
      </c>
      <c r="K25" s="85">
        <v>11</v>
      </c>
      <c r="L25" s="85">
        <v>12</v>
      </c>
      <c r="M25" s="102">
        <v>35</v>
      </c>
      <c r="N25" s="102">
        <v>12</v>
      </c>
      <c r="O25" s="103" t="s">
        <v>153</v>
      </c>
      <c r="P25" s="250" t="s">
        <v>167</v>
      </c>
      <c r="Q25" s="98"/>
      <c r="R25" s="98"/>
      <c r="T25" s="107"/>
      <c r="U25" s="107"/>
      <c r="V25" s="229"/>
      <c r="W25" s="107"/>
      <c r="X25" s="104"/>
    </row>
    <row r="26" spans="1:24" ht="15.75">
      <c r="A26" s="248" t="s">
        <v>133</v>
      </c>
      <c r="B26" s="98" t="s">
        <v>62</v>
      </c>
      <c r="C26" s="249">
        <v>6</v>
      </c>
      <c r="D26" s="98" t="s">
        <v>193</v>
      </c>
      <c r="E26" s="98" t="s">
        <v>128</v>
      </c>
      <c r="F26" s="100"/>
      <c r="G26" s="101">
        <v>12</v>
      </c>
      <c r="H26" s="101">
        <v>12</v>
      </c>
      <c r="I26" s="101">
        <v>12</v>
      </c>
      <c r="J26" s="85">
        <v>12</v>
      </c>
      <c r="K26" s="85">
        <v>12</v>
      </c>
      <c r="L26" s="85">
        <v>12</v>
      </c>
      <c r="M26" s="102">
        <v>36</v>
      </c>
      <c r="N26" s="102">
        <v>12</v>
      </c>
      <c r="O26" s="103" t="s">
        <v>153</v>
      </c>
      <c r="P26" s="252" t="s">
        <v>173</v>
      </c>
      <c r="Q26" s="98"/>
      <c r="R26" s="98"/>
      <c r="S26" s="100"/>
      <c r="T26" s="107"/>
      <c r="U26" s="107"/>
      <c r="V26" s="229"/>
      <c r="W26" s="107"/>
      <c r="X26" s="104"/>
    </row>
    <row r="27" spans="1:24" ht="15.75" customHeight="1">
      <c r="A27" s="248" t="s">
        <v>94</v>
      </c>
      <c r="B27" s="98" t="s">
        <v>93</v>
      </c>
      <c r="C27" s="249">
        <v>5</v>
      </c>
      <c r="D27" s="98" t="s">
        <v>194</v>
      </c>
      <c r="E27" s="98" t="s">
        <v>135</v>
      </c>
      <c r="G27" s="101">
        <v>11</v>
      </c>
      <c r="H27" s="101">
        <v>12</v>
      </c>
      <c r="I27" s="101">
        <v>12</v>
      </c>
      <c r="J27" s="108">
        <v>11</v>
      </c>
      <c r="K27" s="108">
        <v>12</v>
      </c>
      <c r="L27" s="108">
        <v>12</v>
      </c>
      <c r="M27" s="102">
        <v>35</v>
      </c>
      <c r="N27" s="102">
        <v>12</v>
      </c>
      <c r="O27" s="103" t="s">
        <v>153</v>
      </c>
      <c r="P27" s="251" t="s">
        <v>168</v>
      </c>
      <c r="Q27" s="98"/>
      <c r="R27" s="98"/>
      <c r="T27" s="107"/>
      <c r="U27" s="107"/>
      <c r="V27" s="229"/>
      <c r="W27" s="107"/>
      <c r="X27" s="104"/>
    </row>
    <row r="28" spans="1:24" ht="15.75" customHeight="1">
      <c r="A28" s="248" t="s">
        <v>138</v>
      </c>
      <c r="B28" s="98" t="s">
        <v>139</v>
      </c>
      <c r="C28" s="249">
        <v>5</v>
      </c>
      <c r="D28" s="98" t="s">
        <v>195</v>
      </c>
      <c r="E28" s="98" t="s">
        <v>128</v>
      </c>
      <c r="F28" s="100"/>
      <c r="G28" s="101">
        <v>13</v>
      </c>
      <c r="H28" s="101">
        <v>9</v>
      </c>
      <c r="I28" s="101">
        <v>12</v>
      </c>
      <c r="J28" s="85">
        <v>13</v>
      </c>
      <c r="K28" s="85">
        <v>9</v>
      </c>
      <c r="L28" s="85">
        <v>12</v>
      </c>
      <c r="M28" s="102">
        <v>34</v>
      </c>
      <c r="N28" s="102">
        <v>11</v>
      </c>
      <c r="O28" s="103" t="s">
        <v>152</v>
      </c>
      <c r="P28" s="250" t="s">
        <v>167</v>
      </c>
      <c r="Q28" s="98"/>
      <c r="R28" s="98"/>
      <c r="T28" s="107"/>
      <c r="U28" s="107"/>
      <c r="V28" s="229"/>
      <c r="W28" s="107"/>
      <c r="X28" s="104"/>
    </row>
    <row r="29" spans="1:24" ht="15.75">
      <c r="A29" s="248" t="s">
        <v>138</v>
      </c>
      <c r="B29" s="98" t="s">
        <v>139</v>
      </c>
      <c r="C29" s="249">
        <v>5</v>
      </c>
      <c r="D29" s="98" t="s">
        <v>196</v>
      </c>
      <c r="E29" s="98" t="s">
        <v>128</v>
      </c>
      <c r="F29" s="107"/>
      <c r="G29" s="101">
        <v>11</v>
      </c>
      <c r="H29" s="101">
        <v>11</v>
      </c>
      <c r="I29" s="101">
        <v>12</v>
      </c>
      <c r="J29" s="85">
        <v>11</v>
      </c>
      <c r="K29" s="85">
        <v>11</v>
      </c>
      <c r="L29" s="85">
        <v>12</v>
      </c>
      <c r="M29" s="102">
        <v>34</v>
      </c>
      <c r="N29" s="102">
        <v>11</v>
      </c>
      <c r="O29" s="103" t="s">
        <v>152</v>
      </c>
      <c r="P29" s="252" t="s">
        <v>173</v>
      </c>
      <c r="Q29" s="98"/>
      <c r="R29" s="98"/>
      <c r="T29" s="107"/>
      <c r="U29" s="107"/>
      <c r="V29" s="229"/>
      <c r="W29" s="107"/>
      <c r="X29" s="104"/>
    </row>
    <row r="30" spans="1:24" ht="15.75" customHeight="1">
      <c r="A30" s="248" t="s">
        <v>197</v>
      </c>
      <c r="B30" s="98" t="s">
        <v>198</v>
      </c>
      <c r="C30" s="249">
        <v>4</v>
      </c>
      <c r="D30" s="98" t="s">
        <v>199</v>
      </c>
      <c r="E30" s="98" t="s">
        <v>127</v>
      </c>
      <c r="F30" s="107"/>
      <c r="G30" s="101">
        <v>11</v>
      </c>
      <c r="H30" s="101">
        <v>10</v>
      </c>
      <c r="I30" s="101">
        <v>11</v>
      </c>
      <c r="J30" s="85">
        <v>11</v>
      </c>
      <c r="K30" s="85">
        <v>10</v>
      </c>
      <c r="L30" s="85">
        <v>11</v>
      </c>
      <c r="M30" s="102">
        <v>32</v>
      </c>
      <c r="N30" s="102">
        <v>11</v>
      </c>
      <c r="O30" s="103" t="s">
        <v>153</v>
      </c>
      <c r="P30" s="251" t="s">
        <v>168</v>
      </c>
      <c r="Q30" s="98"/>
      <c r="R30" s="98"/>
      <c r="T30" s="107"/>
      <c r="U30" s="107"/>
      <c r="V30" s="229"/>
      <c r="W30" s="107"/>
      <c r="X30" s="104"/>
    </row>
    <row r="31" spans="1:24" ht="16.5" customHeight="1">
      <c r="A31" s="248" t="s">
        <v>72</v>
      </c>
      <c r="B31" s="98" t="s">
        <v>71</v>
      </c>
      <c r="C31" s="249">
        <v>6</v>
      </c>
      <c r="D31" s="98" t="s">
        <v>200</v>
      </c>
      <c r="E31" s="98" t="s">
        <v>134</v>
      </c>
      <c r="G31" s="109">
        <v>12</v>
      </c>
      <c r="H31" s="101">
        <v>11</v>
      </c>
      <c r="I31" s="101">
        <v>12</v>
      </c>
      <c r="J31" s="85">
        <v>12</v>
      </c>
      <c r="K31" s="85">
        <v>11</v>
      </c>
      <c r="L31" s="85">
        <v>12</v>
      </c>
      <c r="M31" s="102">
        <v>35</v>
      </c>
      <c r="N31" s="102">
        <v>12</v>
      </c>
      <c r="O31" s="103" t="s">
        <v>153</v>
      </c>
      <c r="P31" s="250" t="s">
        <v>167</v>
      </c>
      <c r="Q31" s="98"/>
      <c r="R31" s="98"/>
      <c r="S31" s="232"/>
      <c r="T31" s="107"/>
      <c r="U31" s="107"/>
      <c r="V31" s="229"/>
      <c r="W31" s="107"/>
      <c r="X31" s="104"/>
    </row>
    <row r="32" spans="1:24" ht="15" customHeight="1">
      <c r="A32" s="248" t="s">
        <v>98</v>
      </c>
      <c r="B32" s="98" t="s">
        <v>97</v>
      </c>
      <c r="C32" s="249">
        <v>6</v>
      </c>
      <c r="D32" s="98" t="s">
        <v>201</v>
      </c>
      <c r="E32" s="98" t="s">
        <v>131</v>
      </c>
      <c r="F32" s="107"/>
      <c r="G32" s="101">
        <v>12</v>
      </c>
      <c r="H32" s="110">
        <v>12</v>
      </c>
      <c r="I32" s="101">
        <v>12</v>
      </c>
      <c r="J32" s="85">
        <v>12</v>
      </c>
      <c r="K32" s="85">
        <v>12</v>
      </c>
      <c r="L32" s="85">
        <v>12</v>
      </c>
      <c r="M32" s="102">
        <v>36</v>
      </c>
      <c r="N32" s="102">
        <v>12</v>
      </c>
      <c r="O32" s="103" t="s">
        <v>153</v>
      </c>
      <c r="P32" s="252" t="s">
        <v>173</v>
      </c>
      <c r="Q32" s="98"/>
      <c r="R32" s="98"/>
      <c r="S32" s="228"/>
      <c r="T32" s="107"/>
      <c r="U32" s="107"/>
      <c r="V32" s="229"/>
      <c r="W32" s="107"/>
      <c r="X32" s="104"/>
    </row>
    <row r="33" spans="1:24" ht="15.75" customHeight="1">
      <c r="A33" s="248" t="s">
        <v>85</v>
      </c>
      <c r="B33" s="98" t="s">
        <v>84</v>
      </c>
      <c r="C33" s="249">
        <v>5</v>
      </c>
      <c r="D33" s="98" t="s">
        <v>202</v>
      </c>
      <c r="E33" s="98" t="s">
        <v>137</v>
      </c>
      <c r="F33" s="256"/>
      <c r="G33" s="111">
        <v>14</v>
      </c>
      <c r="H33" s="101">
        <v>11</v>
      </c>
      <c r="I33" s="101">
        <v>14</v>
      </c>
      <c r="J33" s="85">
        <v>14</v>
      </c>
      <c r="K33" s="85">
        <v>11</v>
      </c>
      <c r="L33" s="85">
        <v>14</v>
      </c>
      <c r="M33" s="102">
        <v>39</v>
      </c>
      <c r="N33" s="102">
        <v>13</v>
      </c>
      <c r="O33" s="103" t="s">
        <v>154</v>
      </c>
      <c r="P33" s="251" t="s">
        <v>168</v>
      </c>
      <c r="Q33" s="98"/>
      <c r="R33" s="98"/>
      <c r="S33" s="233"/>
      <c r="T33" s="107"/>
      <c r="U33" s="107"/>
      <c r="V33" s="229"/>
      <c r="W33" s="107"/>
      <c r="X33" s="104"/>
    </row>
    <row r="34" spans="1:24" ht="15.75" customHeight="1">
      <c r="A34" s="248" t="s">
        <v>89</v>
      </c>
      <c r="B34" s="98" t="s">
        <v>88</v>
      </c>
      <c r="C34" s="249">
        <v>4</v>
      </c>
      <c r="D34" s="98" t="s">
        <v>203</v>
      </c>
      <c r="E34" s="98" t="s">
        <v>131</v>
      </c>
      <c r="F34" s="107"/>
      <c r="G34" s="101">
        <v>11</v>
      </c>
      <c r="H34" s="101">
        <v>12</v>
      </c>
      <c r="I34" s="101">
        <v>10</v>
      </c>
      <c r="J34" s="85">
        <v>11</v>
      </c>
      <c r="K34" s="85">
        <v>12</v>
      </c>
      <c r="L34" s="85">
        <v>10</v>
      </c>
      <c r="M34" s="102">
        <v>33</v>
      </c>
      <c r="N34" s="102">
        <v>11</v>
      </c>
      <c r="O34" s="103" t="s">
        <v>153</v>
      </c>
      <c r="P34" s="250" t="s">
        <v>167</v>
      </c>
      <c r="Q34" s="98"/>
      <c r="R34" s="98"/>
      <c r="S34" s="232"/>
      <c r="T34" s="107"/>
      <c r="U34" s="107"/>
      <c r="V34" s="229"/>
      <c r="W34" s="107"/>
      <c r="X34" s="104"/>
    </row>
    <row r="35" spans="1:24" ht="15.75">
      <c r="A35" s="248" t="s">
        <v>110</v>
      </c>
      <c r="B35" s="98" t="s">
        <v>109</v>
      </c>
      <c r="C35" s="249">
        <v>5</v>
      </c>
      <c r="D35" s="98" t="s">
        <v>204</v>
      </c>
      <c r="E35" s="98" t="s">
        <v>136</v>
      </c>
      <c r="F35" s="107"/>
      <c r="G35" s="101">
        <v>12</v>
      </c>
      <c r="H35" s="101">
        <v>10</v>
      </c>
      <c r="I35" s="101">
        <v>11</v>
      </c>
      <c r="J35" s="85">
        <v>12</v>
      </c>
      <c r="K35" s="85">
        <v>10</v>
      </c>
      <c r="L35" s="85">
        <v>11</v>
      </c>
      <c r="M35" s="102">
        <v>33</v>
      </c>
      <c r="N35" s="102">
        <v>11</v>
      </c>
      <c r="O35" s="103" t="s">
        <v>152</v>
      </c>
      <c r="P35" s="252" t="s">
        <v>173</v>
      </c>
      <c r="Q35" s="98"/>
      <c r="R35" s="98"/>
      <c r="T35" s="107"/>
      <c r="U35" s="107"/>
      <c r="V35" s="229"/>
      <c r="W35" s="107"/>
      <c r="X35" s="104"/>
    </row>
    <row r="36" spans="1:24" ht="17.25" customHeight="1">
      <c r="A36" s="248" t="s">
        <v>96</v>
      </c>
      <c r="B36" s="98" t="s">
        <v>95</v>
      </c>
      <c r="C36" s="249">
        <v>5</v>
      </c>
      <c r="D36" s="98" t="s">
        <v>205</v>
      </c>
      <c r="E36" s="98" t="s">
        <v>131</v>
      </c>
      <c r="F36" s="106"/>
      <c r="G36" s="101">
        <v>12</v>
      </c>
      <c r="H36" s="101">
        <v>11</v>
      </c>
      <c r="I36" s="109">
        <v>11</v>
      </c>
      <c r="J36" s="85">
        <v>12</v>
      </c>
      <c r="K36" s="85">
        <v>11</v>
      </c>
      <c r="L36" s="85">
        <v>11</v>
      </c>
      <c r="M36" s="102">
        <v>34</v>
      </c>
      <c r="N36" s="102">
        <v>11</v>
      </c>
      <c r="O36" s="103" t="s">
        <v>152</v>
      </c>
      <c r="P36" s="251" t="s">
        <v>168</v>
      </c>
      <c r="Q36" s="98"/>
      <c r="R36" s="98"/>
      <c r="T36" s="107"/>
      <c r="U36" s="107"/>
      <c r="V36" s="229"/>
      <c r="W36" s="107"/>
      <c r="X36" s="104"/>
    </row>
    <row r="37" spans="1:24" ht="15.75" customHeight="1">
      <c r="A37" s="248" t="s">
        <v>77</v>
      </c>
      <c r="B37" s="98" t="s">
        <v>76</v>
      </c>
      <c r="C37" s="249">
        <v>4</v>
      </c>
      <c r="D37" s="98" t="s">
        <v>206</v>
      </c>
      <c r="E37" s="98" t="s">
        <v>137</v>
      </c>
      <c r="F37" s="100"/>
      <c r="G37" s="101">
        <v>12</v>
      </c>
      <c r="H37" s="113">
        <v>12</v>
      </c>
      <c r="I37" s="101">
        <v>12</v>
      </c>
      <c r="J37" s="115">
        <v>12</v>
      </c>
      <c r="K37" s="108">
        <v>12</v>
      </c>
      <c r="L37" s="108">
        <v>12</v>
      </c>
      <c r="M37" s="102">
        <v>36</v>
      </c>
      <c r="N37" s="102">
        <v>12</v>
      </c>
      <c r="O37" s="103" t="s">
        <v>153</v>
      </c>
      <c r="P37" s="250" t="s">
        <v>167</v>
      </c>
      <c r="Q37" s="98"/>
      <c r="R37" s="98"/>
      <c r="T37" s="107"/>
      <c r="U37" s="107"/>
      <c r="V37" s="229"/>
      <c r="W37" s="107"/>
      <c r="X37" s="104"/>
    </row>
    <row r="38" spans="1:24" ht="15.75" customHeight="1">
      <c r="A38" s="248" t="s">
        <v>72</v>
      </c>
      <c r="B38" s="98" t="s">
        <v>71</v>
      </c>
      <c r="C38" s="249">
        <v>6</v>
      </c>
      <c r="D38" s="98" t="s">
        <v>207</v>
      </c>
      <c r="E38" s="98" t="s">
        <v>127</v>
      </c>
      <c r="F38" s="100"/>
      <c r="G38" s="101">
        <v>12</v>
      </c>
      <c r="H38" s="101">
        <v>13</v>
      </c>
      <c r="I38" s="111">
        <v>12</v>
      </c>
      <c r="J38" s="85">
        <v>12</v>
      </c>
      <c r="K38" s="85">
        <v>13</v>
      </c>
      <c r="L38" s="85">
        <v>12</v>
      </c>
      <c r="M38" s="102">
        <v>37</v>
      </c>
      <c r="N38" s="102">
        <v>12</v>
      </c>
      <c r="O38" s="103" t="s">
        <v>153</v>
      </c>
      <c r="P38" s="252" t="s">
        <v>173</v>
      </c>
      <c r="Q38" s="98"/>
      <c r="R38" s="98"/>
      <c r="T38" s="107"/>
      <c r="U38" s="107"/>
      <c r="V38" s="229"/>
      <c r="W38" s="107"/>
      <c r="X38" s="104"/>
    </row>
    <row r="39" spans="1:24" ht="15.75" customHeight="1">
      <c r="A39" s="248" t="s">
        <v>141</v>
      </c>
      <c r="B39" s="98" t="s">
        <v>90</v>
      </c>
      <c r="C39" s="249">
        <v>6</v>
      </c>
      <c r="D39" s="98" t="s">
        <v>208</v>
      </c>
      <c r="E39" s="98" t="s">
        <v>131</v>
      </c>
      <c r="F39" s="107"/>
      <c r="G39" s="101">
        <v>12</v>
      </c>
      <c r="H39" s="101">
        <v>11</v>
      </c>
      <c r="I39" s="101">
        <v>12</v>
      </c>
      <c r="J39" s="108">
        <v>12</v>
      </c>
      <c r="K39" s="108">
        <v>11</v>
      </c>
      <c r="L39" s="108">
        <v>12</v>
      </c>
      <c r="M39" s="102">
        <v>35</v>
      </c>
      <c r="N39" s="102">
        <v>12</v>
      </c>
      <c r="O39" s="103" t="s">
        <v>153</v>
      </c>
      <c r="P39" s="251" t="s">
        <v>168</v>
      </c>
      <c r="Q39" s="98"/>
      <c r="R39" s="98"/>
      <c r="T39" s="107"/>
      <c r="U39" s="107"/>
      <c r="V39" s="229"/>
      <c r="W39" s="107"/>
      <c r="X39" s="104"/>
    </row>
    <row r="40" spans="1:24" ht="15" customHeight="1">
      <c r="A40" s="248" t="s">
        <v>110</v>
      </c>
      <c r="B40" s="98" t="s">
        <v>109</v>
      </c>
      <c r="C40" s="249">
        <v>5</v>
      </c>
      <c r="D40" s="98" t="s">
        <v>209</v>
      </c>
      <c r="E40" s="98" t="s">
        <v>128</v>
      </c>
      <c r="G40" s="101">
        <v>10</v>
      </c>
      <c r="H40" s="101">
        <v>9</v>
      </c>
      <c r="I40" s="101">
        <v>11</v>
      </c>
      <c r="J40" s="85">
        <v>10</v>
      </c>
      <c r="K40" s="85">
        <v>9</v>
      </c>
      <c r="L40" s="85">
        <v>11</v>
      </c>
      <c r="M40" s="102">
        <v>30</v>
      </c>
      <c r="N40" s="102">
        <v>10</v>
      </c>
      <c r="O40" s="103" t="s">
        <v>150</v>
      </c>
      <c r="P40" s="251" t="s">
        <v>168</v>
      </c>
      <c r="Q40" s="98"/>
      <c r="R40" s="98"/>
      <c r="S40" s="228"/>
      <c r="T40" s="107"/>
      <c r="U40" s="107"/>
      <c r="V40" s="229"/>
      <c r="W40" s="107"/>
      <c r="X40" s="104"/>
    </row>
    <row r="41" spans="1:24" ht="15" customHeight="1">
      <c r="A41" s="248" t="s">
        <v>70</v>
      </c>
      <c r="B41" s="98" t="s">
        <v>69</v>
      </c>
      <c r="C41" s="249">
        <v>6</v>
      </c>
      <c r="D41" s="98" t="s">
        <v>210</v>
      </c>
      <c r="E41" s="98" t="s">
        <v>130</v>
      </c>
      <c r="G41" s="101">
        <v>12</v>
      </c>
      <c r="H41" s="101">
        <v>12</v>
      </c>
      <c r="I41" s="101">
        <v>13</v>
      </c>
      <c r="J41" s="85">
        <v>12</v>
      </c>
      <c r="K41" s="85">
        <v>12</v>
      </c>
      <c r="L41" s="85">
        <v>13</v>
      </c>
      <c r="M41" s="102">
        <v>37</v>
      </c>
      <c r="N41" s="102">
        <v>12</v>
      </c>
      <c r="O41" s="103" t="s">
        <v>153</v>
      </c>
      <c r="P41" s="252" t="s">
        <v>173</v>
      </c>
      <c r="Q41" s="98"/>
      <c r="R41" s="98"/>
      <c r="S41" s="228"/>
      <c r="T41" s="107"/>
      <c r="U41" s="107"/>
      <c r="V41" s="229"/>
      <c r="W41" s="107"/>
      <c r="X41" s="104"/>
    </row>
    <row r="42" spans="1:24" ht="15" customHeight="1">
      <c r="A42" s="248" t="s">
        <v>89</v>
      </c>
      <c r="B42" s="98" t="s">
        <v>88</v>
      </c>
      <c r="C42" s="249">
        <v>4</v>
      </c>
      <c r="D42" s="98" t="s">
        <v>211</v>
      </c>
      <c r="E42" s="98" t="s">
        <v>131</v>
      </c>
      <c r="G42" s="101">
        <v>11</v>
      </c>
      <c r="H42" s="101">
        <v>10</v>
      </c>
      <c r="I42" s="101">
        <v>12</v>
      </c>
      <c r="J42" s="85">
        <v>11</v>
      </c>
      <c r="K42" s="85">
        <v>10</v>
      </c>
      <c r="L42" s="85">
        <v>12</v>
      </c>
      <c r="M42" s="102">
        <v>33</v>
      </c>
      <c r="N42" s="102">
        <v>11</v>
      </c>
      <c r="O42" s="103" t="s">
        <v>153</v>
      </c>
      <c r="P42" s="250" t="s">
        <v>167</v>
      </c>
      <c r="Q42" s="98"/>
      <c r="R42" s="98"/>
      <c r="S42" s="228"/>
      <c r="T42" s="107"/>
      <c r="U42" s="107"/>
      <c r="V42" s="229"/>
      <c r="W42" s="107"/>
      <c r="X42" s="104"/>
    </row>
    <row r="43" spans="1:24" ht="15" customHeight="1" thickBot="1">
      <c r="A43" s="257" t="s">
        <v>48</v>
      </c>
      <c r="B43" s="258" t="s">
        <v>47</v>
      </c>
      <c r="C43" s="259">
        <v>3</v>
      </c>
      <c r="D43" s="258" t="s">
        <v>212</v>
      </c>
      <c r="E43" s="258" t="s">
        <v>137</v>
      </c>
      <c r="F43" s="260"/>
      <c r="G43" s="261">
        <v>10</v>
      </c>
      <c r="H43" s="261">
        <v>9</v>
      </c>
      <c r="I43" s="261">
        <v>9</v>
      </c>
      <c r="J43" s="262">
        <v>10</v>
      </c>
      <c r="K43" s="262">
        <v>9</v>
      </c>
      <c r="L43" s="262">
        <v>9</v>
      </c>
      <c r="M43" s="263">
        <v>28</v>
      </c>
      <c r="N43" s="263">
        <v>9</v>
      </c>
      <c r="O43" s="264" t="s">
        <v>152</v>
      </c>
      <c r="P43" s="265" t="s">
        <v>173</v>
      </c>
      <c r="Q43" s="98"/>
      <c r="R43" s="98"/>
      <c r="S43" s="228"/>
      <c r="T43" s="107"/>
      <c r="U43" s="107"/>
      <c r="V43" s="229"/>
      <c r="W43" s="107"/>
      <c r="X43" s="104"/>
    </row>
    <row r="44" spans="1:24" ht="16.5" customHeight="1">
      <c r="A44" s="312" t="s">
        <v>142</v>
      </c>
      <c r="B44" s="312"/>
      <c r="C44" s="98"/>
      <c r="D44" s="98"/>
      <c r="E44" s="98"/>
      <c r="G44" s="240"/>
      <c r="H44" s="240"/>
      <c r="I44" s="111"/>
      <c r="J44" s="120"/>
      <c r="K44" s="120"/>
      <c r="L44" s="120"/>
      <c r="M44" s="121"/>
      <c r="N44" s="121"/>
      <c r="O44" s="241"/>
      <c r="P44" s="242"/>
      <c r="Q44" s="234"/>
      <c r="R44" s="235"/>
      <c r="T44" s="107"/>
      <c r="U44" s="107"/>
      <c r="V44" s="229"/>
      <c r="W44" s="107"/>
      <c r="X44" s="104"/>
    </row>
    <row r="45" spans="1:24" ht="16.5" customHeight="1">
      <c r="A45" s="117" t="s">
        <v>168</v>
      </c>
      <c r="B45" s="302" t="s">
        <v>213</v>
      </c>
      <c r="C45" s="302"/>
      <c r="D45" s="302"/>
      <c r="E45" s="98"/>
      <c r="G45" s="116"/>
      <c r="H45" s="116"/>
      <c r="I45" s="101"/>
      <c r="J45" s="85"/>
      <c r="K45" s="85"/>
      <c r="L45" s="85"/>
      <c r="M45" s="102"/>
      <c r="N45" s="102"/>
      <c r="O45" s="103"/>
      <c r="P45" s="225"/>
      <c r="Q45" s="236"/>
      <c r="R45" s="237"/>
      <c r="T45" s="107"/>
      <c r="U45" s="107"/>
      <c r="V45" s="229"/>
      <c r="W45" s="107"/>
      <c r="X45" s="104"/>
    </row>
    <row r="46" spans="1:24" ht="16.5" customHeight="1">
      <c r="A46" s="118" t="s">
        <v>167</v>
      </c>
      <c r="B46" s="302" t="s">
        <v>214</v>
      </c>
      <c r="C46" s="302"/>
      <c r="D46" s="302"/>
      <c r="E46" s="98"/>
      <c r="G46" s="116"/>
      <c r="H46" s="116"/>
      <c r="I46" s="101"/>
      <c r="J46" s="85"/>
      <c r="K46" s="85"/>
      <c r="L46" s="85"/>
      <c r="M46" s="102"/>
      <c r="N46" s="102"/>
      <c r="O46" s="103"/>
      <c r="P46" s="226"/>
      <c r="Q46" s="238"/>
      <c r="R46" s="98"/>
      <c r="S46" s="239"/>
      <c r="T46" s="107"/>
      <c r="U46" s="107"/>
      <c r="V46" s="229"/>
      <c r="W46" s="107"/>
      <c r="X46" s="104"/>
    </row>
    <row r="47" spans="1:24" ht="15.75" customHeight="1">
      <c r="A47" s="119" t="s">
        <v>173</v>
      </c>
      <c r="B47" s="302" t="s">
        <v>213</v>
      </c>
      <c r="C47" s="302"/>
      <c r="D47" s="302"/>
      <c r="E47" s="98"/>
      <c r="G47" s="116"/>
      <c r="H47" s="116"/>
      <c r="I47" s="101"/>
      <c r="J47" s="85"/>
      <c r="K47" s="85"/>
      <c r="L47" s="85"/>
      <c r="M47" s="102"/>
      <c r="N47" s="102"/>
      <c r="O47" s="103"/>
      <c r="P47" s="227"/>
      <c r="Q47" s="234"/>
      <c r="R47" s="98"/>
      <c r="T47" s="107"/>
      <c r="U47" s="107"/>
      <c r="V47" s="229"/>
      <c r="W47" s="107"/>
      <c r="X47" s="104"/>
    </row>
    <row r="48" spans="1:24" ht="15.75" customHeight="1" thickBot="1">
      <c r="A48" s="292"/>
      <c r="B48" s="292"/>
      <c r="C48" s="292"/>
      <c r="D48" s="292"/>
      <c r="E48" s="123"/>
      <c r="F48" s="106"/>
      <c r="G48" s="106"/>
      <c r="H48" s="100"/>
      <c r="I48" s="100"/>
      <c r="J48" s="100"/>
      <c r="K48" s="100"/>
      <c r="L48" s="100"/>
      <c r="M48" s="100"/>
      <c r="N48" s="124"/>
    </row>
    <row r="49" spans="1:25" ht="15.75" thickBot="1">
      <c r="A49" s="125" t="s">
        <v>143</v>
      </c>
      <c r="B49" s="125"/>
      <c r="C49" s="126" t="s">
        <v>144</v>
      </c>
      <c r="D49" s="100" t="s">
        <v>145</v>
      </c>
      <c r="E49" s="100"/>
      <c r="F49" s="100" t="s">
        <v>146</v>
      </c>
      <c r="G49" s="100" t="s">
        <v>147</v>
      </c>
      <c r="H49" s="100" t="s">
        <v>148</v>
      </c>
      <c r="I49" s="100" t="s">
        <v>149</v>
      </c>
      <c r="J49" s="127"/>
      <c r="M49" s="293" t="s">
        <v>215</v>
      </c>
      <c r="N49" s="294"/>
      <c r="O49" s="295"/>
      <c r="P49" s="128"/>
      <c r="R49" s="228"/>
      <c r="S49" s="228"/>
      <c r="T49" s="84"/>
      <c r="U49" s="84"/>
      <c r="V49" s="84"/>
      <c r="W49" s="84"/>
      <c r="X49" s="84"/>
      <c r="Y49" s="84"/>
    </row>
    <row r="50" spans="1:25" ht="15.75" thickBot="1">
      <c r="A50" s="129">
        <v>6</v>
      </c>
      <c r="B50" s="129"/>
      <c r="C50" s="130" t="s">
        <v>150</v>
      </c>
      <c r="D50" s="129" t="s">
        <v>151</v>
      </c>
      <c r="E50" s="129"/>
      <c r="F50" s="129" t="s">
        <v>151</v>
      </c>
      <c r="G50" s="129" t="s">
        <v>151</v>
      </c>
      <c r="H50" s="129" t="s">
        <v>151</v>
      </c>
      <c r="I50" s="131" t="s">
        <v>151</v>
      </c>
      <c r="J50" s="127"/>
      <c r="M50" s="132"/>
      <c r="N50" s="133"/>
      <c r="O50" s="134"/>
      <c r="P50" s="107"/>
      <c r="R50" s="228"/>
      <c r="S50" s="228"/>
      <c r="T50" s="84"/>
      <c r="U50" s="84"/>
      <c r="V50" s="84"/>
      <c r="W50" s="84"/>
      <c r="X50" s="84"/>
      <c r="Y50" s="84"/>
    </row>
    <row r="51" spans="1:25" ht="15.75" thickBot="1">
      <c r="A51" s="135">
        <v>7</v>
      </c>
      <c r="B51" s="135"/>
      <c r="C51" s="136" t="s">
        <v>152</v>
      </c>
      <c r="D51" s="135" t="s">
        <v>150</v>
      </c>
      <c r="E51" s="135"/>
      <c r="F51" s="135" t="s">
        <v>151</v>
      </c>
      <c r="G51" s="135" t="s">
        <v>151</v>
      </c>
      <c r="H51" s="135" t="s">
        <v>151</v>
      </c>
      <c r="I51" s="137" t="s">
        <v>151</v>
      </c>
      <c r="J51" s="127"/>
      <c r="M51" s="138" t="s">
        <v>216</v>
      </c>
      <c r="N51" s="139"/>
      <c r="O51" s="140">
        <v>4</v>
      </c>
      <c r="P51" s="100"/>
      <c r="R51" s="228"/>
      <c r="S51" s="228"/>
      <c r="Y51" s="84"/>
    </row>
    <row r="52" spans="1:25" ht="15.75" thickBot="1">
      <c r="A52" s="141">
        <v>8</v>
      </c>
      <c r="B52" s="141"/>
      <c r="C52" s="142" t="s">
        <v>153</v>
      </c>
      <c r="D52" s="141" t="s">
        <v>152</v>
      </c>
      <c r="E52" s="141"/>
      <c r="F52" s="141" t="s">
        <v>150</v>
      </c>
      <c r="G52" s="141" t="s">
        <v>151</v>
      </c>
      <c r="H52" s="141" t="s">
        <v>151</v>
      </c>
      <c r="I52" s="143" t="s">
        <v>151</v>
      </c>
      <c r="J52" s="127"/>
      <c r="M52" s="144" t="s">
        <v>217</v>
      </c>
      <c r="N52" s="145"/>
      <c r="O52" s="140">
        <v>21</v>
      </c>
      <c r="P52" s="100"/>
      <c r="R52" s="228"/>
      <c r="S52" s="228"/>
      <c r="Y52" s="84"/>
    </row>
    <row r="53" spans="1:25" ht="15.75" thickBot="1">
      <c r="A53" s="146">
        <v>9</v>
      </c>
      <c r="B53" s="146"/>
      <c r="C53" s="147" t="s">
        <v>153</v>
      </c>
      <c r="D53" s="146" t="s">
        <v>153</v>
      </c>
      <c r="E53" s="146"/>
      <c r="F53" s="146" t="s">
        <v>152</v>
      </c>
      <c r="G53" s="146" t="s">
        <v>150</v>
      </c>
      <c r="H53" s="146" t="s">
        <v>151</v>
      </c>
      <c r="I53" s="148" t="s">
        <v>151</v>
      </c>
      <c r="J53" s="127"/>
      <c r="M53" s="144" t="s">
        <v>218</v>
      </c>
      <c r="N53" s="145"/>
      <c r="O53" s="140">
        <v>15</v>
      </c>
      <c r="P53" s="100"/>
      <c r="R53" s="228"/>
      <c r="S53" s="228"/>
      <c r="Y53" s="84"/>
    </row>
    <row r="54" spans="1:25" ht="15.75" thickBot="1">
      <c r="A54" s="149">
        <v>10</v>
      </c>
      <c r="B54" s="149"/>
      <c r="C54" s="150" t="s">
        <v>153</v>
      </c>
      <c r="D54" s="149" t="s">
        <v>153</v>
      </c>
      <c r="E54" s="149"/>
      <c r="F54" s="149" t="s">
        <v>153</v>
      </c>
      <c r="G54" s="149" t="s">
        <v>152</v>
      </c>
      <c r="H54" s="149" t="s">
        <v>150</v>
      </c>
      <c r="I54" s="151" t="s">
        <v>150</v>
      </c>
      <c r="M54" s="152" t="s">
        <v>219</v>
      </c>
      <c r="N54" s="153"/>
      <c r="O54" s="99">
        <v>3</v>
      </c>
      <c r="P54" s="100"/>
      <c r="R54" s="228"/>
      <c r="S54" s="228"/>
      <c r="Y54" s="84"/>
    </row>
    <row r="55" spans="1:25" ht="15.75" thickBot="1">
      <c r="A55" s="154">
        <v>11</v>
      </c>
      <c r="B55" s="154"/>
      <c r="C55" s="155" t="s">
        <v>13</v>
      </c>
      <c r="D55" s="154" t="s">
        <v>153</v>
      </c>
      <c r="E55" s="154"/>
      <c r="F55" s="154" t="s">
        <v>153</v>
      </c>
      <c r="G55" s="154" t="s">
        <v>153</v>
      </c>
      <c r="H55" s="154" t="s">
        <v>152</v>
      </c>
      <c r="I55" s="156" t="s">
        <v>152</v>
      </c>
      <c r="M55" s="157" t="s">
        <v>220</v>
      </c>
      <c r="N55" s="158"/>
      <c r="O55" s="159">
        <v>43</v>
      </c>
      <c r="P55" s="100"/>
      <c r="R55" s="228"/>
      <c r="S55" s="228"/>
      <c r="Y55" s="84"/>
    </row>
    <row r="56" spans="1:25" ht="15">
      <c r="A56" s="160">
        <v>12</v>
      </c>
      <c r="B56" s="160"/>
      <c r="C56" s="161" t="s">
        <v>13</v>
      </c>
      <c r="D56" s="160" t="s">
        <v>13</v>
      </c>
      <c r="E56" s="160"/>
      <c r="F56" s="160" t="s">
        <v>153</v>
      </c>
      <c r="G56" s="160" t="s">
        <v>153</v>
      </c>
      <c r="H56" s="160" t="s">
        <v>153</v>
      </c>
      <c r="I56" s="162" t="s">
        <v>155</v>
      </c>
      <c r="M56" s="106" t="s">
        <v>221</v>
      </c>
      <c r="R56" s="228"/>
      <c r="S56" s="228"/>
      <c r="Y56" s="84"/>
    </row>
    <row r="57" spans="1:25" ht="15">
      <c r="A57" s="164">
        <v>13</v>
      </c>
      <c r="B57" s="164"/>
      <c r="C57" s="165" t="s">
        <v>13</v>
      </c>
      <c r="D57" s="164" t="s">
        <v>13</v>
      </c>
      <c r="E57" s="164"/>
      <c r="F57" s="164" t="s">
        <v>13</v>
      </c>
      <c r="G57" s="164" t="s">
        <v>13</v>
      </c>
      <c r="H57" s="164" t="s">
        <v>13</v>
      </c>
      <c r="I57" s="166" t="s">
        <v>13</v>
      </c>
      <c r="R57" s="228"/>
      <c r="S57" s="228"/>
      <c r="Y57" s="84"/>
    </row>
    <row r="58" spans="1:25" ht="15">
      <c r="A58" s="167">
        <v>14</v>
      </c>
      <c r="B58" s="167"/>
      <c r="C58" s="168" t="s">
        <v>13</v>
      </c>
      <c r="D58" s="167" t="s">
        <v>13</v>
      </c>
      <c r="E58" s="167"/>
      <c r="F58" s="167" t="s">
        <v>13</v>
      </c>
      <c r="G58" s="167" t="s">
        <v>13</v>
      </c>
      <c r="H58" s="167" t="s">
        <v>13</v>
      </c>
      <c r="I58" s="143" t="s">
        <v>13</v>
      </c>
      <c r="R58" s="228"/>
      <c r="S58" s="228"/>
      <c r="Y58" s="84"/>
    </row>
    <row r="59" spans="1:25" ht="15.75" thickBot="1">
      <c r="A59" s="169">
        <v>15</v>
      </c>
      <c r="B59" s="169"/>
      <c r="C59" s="170" t="s">
        <v>13</v>
      </c>
      <c r="D59" s="171" t="s">
        <v>13</v>
      </c>
      <c r="E59" s="171"/>
      <c r="F59" s="171" t="s">
        <v>13</v>
      </c>
      <c r="G59" s="171" t="s">
        <v>13</v>
      </c>
      <c r="H59" s="171" t="s">
        <v>13</v>
      </c>
      <c r="I59" s="172" t="s">
        <v>13</v>
      </c>
      <c r="R59" s="228"/>
      <c r="S59" s="228"/>
      <c r="Y59" s="84"/>
    </row>
    <row r="60" spans="1:25" ht="15">
      <c r="A60" s="105" t="s">
        <v>156</v>
      </c>
      <c r="B60" s="105"/>
      <c r="C60" s="128">
        <v>1</v>
      </c>
      <c r="D60" s="296" t="s">
        <v>157</v>
      </c>
      <c r="E60" s="297"/>
      <c r="F60" s="297"/>
      <c r="G60" s="297"/>
      <c r="H60" s="298"/>
      <c r="I60" s="173"/>
      <c r="J60" s="173"/>
      <c r="K60" s="173"/>
      <c r="L60" s="173"/>
      <c r="M60" s="173"/>
      <c r="Y60" s="84"/>
    </row>
    <row r="61" spans="1:25" ht="15">
      <c r="A61" s="105" t="s">
        <v>158</v>
      </c>
      <c r="B61" s="105"/>
      <c r="C61" s="128">
        <v>2</v>
      </c>
      <c r="D61" s="299" t="s">
        <v>159</v>
      </c>
      <c r="E61" s="300"/>
      <c r="F61" s="300"/>
      <c r="G61" s="300"/>
      <c r="H61" s="301"/>
      <c r="I61" s="173"/>
      <c r="J61" s="173"/>
      <c r="K61" s="173"/>
      <c r="L61" s="173"/>
      <c r="M61" s="173"/>
    </row>
    <row r="62" spans="1:25" ht="15">
      <c r="A62" s="105" t="s">
        <v>160</v>
      </c>
      <c r="B62" s="105"/>
      <c r="C62" s="128">
        <v>3</v>
      </c>
      <c r="D62" s="299" t="s">
        <v>161</v>
      </c>
      <c r="E62" s="300"/>
      <c r="F62" s="300"/>
      <c r="G62" s="300"/>
      <c r="H62" s="301"/>
      <c r="I62" s="174"/>
      <c r="J62" s="174"/>
      <c r="K62" s="174"/>
      <c r="L62" s="174"/>
      <c r="M62" s="174"/>
      <c r="R62" s="228"/>
      <c r="S62" s="228"/>
    </row>
    <row r="63" spans="1:25" ht="15">
      <c r="A63" s="105" t="s">
        <v>162</v>
      </c>
      <c r="B63" s="105"/>
      <c r="C63" s="128">
        <v>4</v>
      </c>
      <c r="D63" s="299" t="s">
        <v>163</v>
      </c>
      <c r="E63" s="300"/>
      <c r="F63" s="300"/>
      <c r="G63" s="300"/>
      <c r="H63" s="301"/>
      <c r="I63" s="174"/>
      <c r="R63" s="228"/>
      <c r="S63" s="228"/>
    </row>
    <row r="64" spans="1:25" ht="15.75" thickBot="1">
      <c r="A64" s="105" t="s">
        <v>164</v>
      </c>
      <c r="B64" s="105"/>
      <c r="C64" s="128">
        <v>2</v>
      </c>
      <c r="D64" s="288" t="s">
        <v>165</v>
      </c>
      <c r="E64" s="289"/>
      <c r="F64" s="289"/>
      <c r="G64" s="289"/>
      <c r="H64" s="290"/>
      <c r="I64" s="174"/>
      <c r="R64" s="228"/>
      <c r="S64" s="228"/>
    </row>
    <row r="65" spans="1:19" ht="15">
      <c r="D65" s="291"/>
      <c r="E65" s="291"/>
      <c r="F65" s="291"/>
      <c r="G65" s="291"/>
      <c r="H65" s="291"/>
      <c r="I65" s="174"/>
      <c r="R65" s="228"/>
      <c r="S65" s="228"/>
    </row>
    <row r="66" spans="1:19" ht="15.75">
      <c r="A66" s="98"/>
      <c r="B66" s="98"/>
      <c r="C66" s="98"/>
      <c r="D66" s="98"/>
      <c r="E66" s="98"/>
      <c r="F66" s="175"/>
      <c r="G66" s="176"/>
      <c r="H66" s="176"/>
      <c r="I66" s="176"/>
      <c r="J66" s="176"/>
      <c r="K66" s="176"/>
      <c r="L66" s="176"/>
      <c r="M66" s="122"/>
      <c r="N66" s="122"/>
      <c r="R66" s="228"/>
      <c r="S66" s="228"/>
    </row>
    <row r="67" spans="1:19">
      <c r="A67" s="125"/>
      <c r="B67" s="125"/>
      <c r="C67" s="100"/>
      <c r="D67" s="100"/>
      <c r="E67" s="100"/>
      <c r="F67" s="100"/>
      <c r="G67" s="100"/>
      <c r="H67" s="100"/>
      <c r="I67" s="100"/>
      <c r="R67" s="228"/>
      <c r="S67" s="228"/>
    </row>
    <row r="68" spans="1:19" ht="15">
      <c r="A68" s="128"/>
      <c r="B68" s="128"/>
      <c r="C68" s="105"/>
      <c r="D68" s="128"/>
      <c r="E68" s="128"/>
      <c r="F68" s="128"/>
      <c r="G68" s="128"/>
      <c r="H68" s="128"/>
      <c r="I68" s="100"/>
    </row>
    <row r="69" spans="1:19" ht="15">
      <c r="A69" s="128"/>
      <c r="B69" s="128"/>
      <c r="C69" s="105"/>
      <c r="D69" s="128"/>
      <c r="E69" s="128"/>
      <c r="F69" s="128"/>
      <c r="G69" s="128"/>
      <c r="H69" s="128"/>
      <c r="I69" s="100"/>
    </row>
    <row r="70" spans="1:19" ht="15">
      <c r="A70" s="128"/>
      <c r="B70" s="128"/>
      <c r="C70" s="105"/>
      <c r="D70" s="128"/>
      <c r="E70" s="128"/>
      <c r="F70" s="128"/>
      <c r="G70" s="128"/>
      <c r="H70" s="128"/>
      <c r="I70" s="100"/>
    </row>
    <row r="71" spans="1:19" ht="15">
      <c r="A71" s="128"/>
      <c r="B71" s="128"/>
      <c r="C71" s="105"/>
      <c r="D71" s="128"/>
      <c r="E71" s="128"/>
      <c r="F71" s="128"/>
      <c r="G71" s="128"/>
      <c r="H71" s="128"/>
      <c r="I71" s="100"/>
    </row>
    <row r="72" spans="1:19" ht="15">
      <c r="A72" s="128"/>
      <c r="B72" s="128"/>
      <c r="C72" s="105"/>
      <c r="D72" s="128"/>
      <c r="E72" s="128"/>
      <c r="F72" s="128"/>
      <c r="G72" s="128"/>
      <c r="H72" s="128"/>
      <c r="I72" s="100"/>
    </row>
    <row r="73" spans="1:19" ht="15">
      <c r="A73" s="128"/>
      <c r="B73" s="128"/>
      <c r="C73" s="105"/>
      <c r="D73" s="128"/>
      <c r="E73" s="128"/>
      <c r="F73" s="128"/>
      <c r="G73" s="128"/>
      <c r="H73" s="128"/>
      <c r="I73" s="100"/>
    </row>
    <row r="74" spans="1:19" ht="15">
      <c r="A74" s="128"/>
      <c r="B74" s="128"/>
      <c r="C74" s="105"/>
      <c r="D74" s="128"/>
      <c r="E74" s="128"/>
      <c r="F74" s="128"/>
      <c r="G74" s="128"/>
      <c r="H74" s="128"/>
      <c r="I74" s="100"/>
      <c r="N74" s="83"/>
      <c r="O74" s="83"/>
      <c r="P74" s="83"/>
      <c r="R74" s="83"/>
      <c r="S74" s="83"/>
    </row>
    <row r="75" spans="1:19" ht="15">
      <c r="A75" s="128"/>
      <c r="B75" s="128"/>
      <c r="C75" s="105"/>
      <c r="D75" s="128"/>
      <c r="E75" s="128"/>
      <c r="F75" s="128"/>
      <c r="G75" s="128"/>
      <c r="H75" s="128"/>
      <c r="I75" s="100"/>
      <c r="N75" s="83"/>
      <c r="O75" s="83"/>
      <c r="P75" s="83"/>
      <c r="R75" s="83"/>
      <c r="S75" s="83"/>
    </row>
    <row r="76" spans="1:19" ht="15">
      <c r="A76" s="128"/>
      <c r="B76" s="128"/>
      <c r="C76" s="105"/>
      <c r="D76" s="128"/>
      <c r="E76" s="128"/>
      <c r="F76" s="128"/>
      <c r="G76" s="128"/>
      <c r="H76" s="128"/>
      <c r="I76" s="100"/>
      <c r="N76" s="83"/>
      <c r="O76" s="83"/>
      <c r="P76" s="83"/>
      <c r="R76" s="83"/>
      <c r="S76" s="83"/>
    </row>
    <row r="77" spans="1:19" ht="15">
      <c r="A77" s="128"/>
      <c r="B77" s="128"/>
      <c r="C77" s="105"/>
      <c r="D77" s="128"/>
      <c r="E77" s="128"/>
      <c r="F77" s="128"/>
      <c r="G77" s="128"/>
      <c r="H77" s="128"/>
      <c r="I77" s="100"/>
      <c r="N77" s="83"/>
      <c r="O77" s="83"/>
      <c r="P77" s="83"/>
      <c r="R77" s="83"/>
      <c r="S77" s="83"/>
    </row>
    <row r="78" spans="1:19">
      <c r="D78" s="177"/>
      <c r="E78" s="177"/>
      <c r="F78" s="177"/>
      <c r="N78" s="83"/>
      <c r="O78" s="83"/>
      <c r="P78" s="83"/>
      <c r="R78" s="83"/>
      <c r="S78" s="83"/>
    </row>
    <row r="79" spans="1:19">
      <c r="D79" s="177"/>
      <c r="E79" s="177"/>
      <c r="F79" s="177"/>
      <c r="N79" s="83"/>
      <c r="O79" s="83"/>
      <c r="P79" s="83"/>
      <c r="R79" s="83"/>
      <c r="S79" s="83"/>
    </row>
    <row r="80" spans="1:19">
      <c r="D80" s="177"/>
      <c r="E80" s="177"/>
      <c r="F80" s="177"/>
      <c r="N80" s="83"/>
      <c r="O80" s="83"/>
      <c r="P80" s="83"/>
      <c r="R80" s="83"/>
      <c r="S80" s="83"/>
    </row>
    <row r="81" spans="4:19">
      <c r="D81" s="177"/>
      <c r="E81" s="177"/>
      <c r="F81" s="177"/>
      <c r="N81" s="83"/>
      <c r="O81" s="83"/>
      <c r="P81" s="83"/>
      <c r="R81" s="83"/>
      <c r="S81" s="83"/>
    </row>
    <row r="82" spans="4:19">
      <c r="D82" s="177"/>
      <c r="E82" s="177"/>
      <c r="F82" s="177"/>
      <c r="N82" s="83"/>
      <c r="O82" s="83"/>
      <c r="P82" s="83"/>
      <c r="R82" s="83"/>
      <c r="S82" s="83"/>
    </row>
    <row r="83" spans="4:19">
      <c r="D83" s="177"/>
      <c r="E83" s="177"/>
      <c r="F83" s="177"/>
      <c r="N83" s="83"/>
      <c r="O83" s="83"/>
      <c r="P83" s="83"/>
      <c r="R83" s="83"/>
      <c r="S83" s="83"/>
    </row>
    <row r="84" spans="4:19">
      <c r="D84" s="177"/>
      <c r="E84" s="177"/>
      <c r="F84" s="177"/>
      <c r="N84" s="83"/>
      <c r="O84" s="83"/>
      <c r="P84" s="83"/>
      <c r="R84" s="83"/>
      <c r="S84" s="83"/>
    </row>
    <row r="85" spans="4:19">
      <c r="D85" s="177"/>
      <c r="E85" s="177"/>
      <c r="F85" s="177"/>
      <c r="N85" s="83"/>
      <c r="O85" s="83"/>
      <c r="P85" s="83"/>
      <c r="R85" s="83"/>
      <c r="S85" s="83"/>
    </row>
    <row r="86" spans="4:19">
      <c r="D86" s="177"/>
      <c r="E86" s="177"/>
      <c r="F86" s="177"/>
      <c r="N86" s="83"/>
      <c r="O86" s="83"/>
      <c r="P86" s="83"/>
      <c r="R86" s="83"/>
      <c r="S86" s="83"/>
    </row>
    <row r="87" spans="4:19">
      <c r="D87" s="177"/>
      <c r="E87" s="177"/>
      <c r="F87" s="177"/>
      <c r="N87" s="83"/>
      <c r="O87" s="83"/>
      <c r="P87" s="83"/>
      <c r="R87" s="83"/>
      <c r="S87" s="83"/>
    </row>
    <row r="88" spans="4:19">
      <c r="D88" s="177"/>
      <c r="E88" s="177"/>
      <c r="F88" s="177"/>
      <c r="N88" s="83"/>
      <c r="O88" s="83"/>
      <c r="P88" s="83"/>
      <c r="R88" s="83"/>
      <c r="S88" s="83"/>
    </row>
    <row r="89" spans="4:19">
      <c r="D89" s="177"/>
      <c r="E89" s="177"/>
      <c r="F89" s="177"/>
      <c r="N89" s="83"/>
      <c r="O89" s="83"/>
      <c r="P89" s="83"/>
      <c r="R89" s="83"/>
      <c r="S89" s="83"/>
    </row>
    <row r="90" spans="4:19">
      <c r="D90" s="177"/>
      <c r="E90" s="177"/>
      <c r="F90" s="177"/>
      <c r="N90" s="83"/>
      <c r="O90" s="83"/>
      <c r="P90" s="83"/>
      <c r="R90" s="83"/>
      <c r="S90" s="83"/>
    </row>
    <row r="91" spans="4:19">
      <c r="D91" s="177"/>
      <c r="E91" s="177"/>
      <c r="F91" s="177"/>
      <c r="N91" s="83"/>
      <c r="O91" s="83"/>
      <c r="P91" s="83"/>
      <c r="R91" s="83"/>
      <c r="S91" s="83"/>
    </row>
    <row r="92" spans="4:19">
      <c r="D92" s="177"/>
      <c r="E92" s="177"/>
      <c r="F92" s="177"/>
      <c r="N92" s="83"/>
      <c r="O92" s="83"/>
      <c r="P92" s="83"/>
      <c r="R92" s="83"/>
      <c r="S92" s="83"/>
    </row>
    <row r="93" spans="4:19">
      <c r="D93" s="177"/>
      <c r="E93" s="177"/>
      <c r="F93" s="177"/>
      <c r="N93" s="83"/>
      <c r="O93" s="83"/>
      <c r="P93" s="83"/>
      <c r="R93" s="83"/>
      <c r="S93" s="83"/>
    </row>
    <row r="94" spans="4:19">
      <c r="D94" s="177"/>
      <c r="E94" s="177"/>
      <c r="F94" s="177"/>
      <c r="N94" s="83"/>
      <c r="O94" s="83"/>
      <c r="P94" s="83"/>
      <c r="R94" s="83"/>
      <c r="S94" s="83"/>
    </row>
    <row r="95" spans="4:19">
      <c r="D95" s="177"/>
      <c r="E95" s="177"/>
      <c r="F95" s="177"/>
      <c r="N95" s="83"/>
      <c r="O95" s="83"/>
      <c r="P95" s="83"/>
      <c r="R95" s="83"/>
      <c r="S95" s="83"/>
    </row>
    <row r="96" spans="4:19">
      <c r="D96" s="177"/>
      <c r="E96" s="177"/>
      <c r="F96" s="177"/>
      <c r="N96" s="83"/>
      <c r="O96" s="83"/>
      <c r="P96" s="83"/>
      <c r="R96" s="83"/>
      <c r="S96" s="83"/>
    </row>
    <row r="97" spans="4:19">
      <c r="D97" s="177"/>
      <c r="E97" s="177"/>
      <c r="F97" s="177"/>
      <c r="N97" s="83"/>
      <c r="O97" s="83"/>
      <c r="P97" s="83"/>
      <c r="R97" s="83"/>
      <c r="S97" s="83"/>
    </row>
    <row r="98" spans="4:19">
      <c r="D98" s="177"/>
      <c r="E98" s="177"/>
      <c r="F98" s="177"/>
      <c r="N98" s="83"/>
      <c r="O98" s="83"/>
      <c r="P98" s="83"/>
      <c r="R98" s="83"/>
      <c r="S98" s="83"/>
    </row>
    <row r="99" spans="4:19">
      <c r="D99" s="177"/>
      <c r="E99" s="177"/>
      <c r="F99" s="177"/>
      <c r="N99" s="83"/>
      <c r="O99" s="83"/>
      <c r="P99" s="83"/>
      <c r="R99" s="83"/>
      <c r="S99" s="83"/>
    </row>
    <row r="100" spans="4:19">
      <c r="D100" s="177"/>
      <c r="E100" s="177"/>
      <c r="F100" s="177"/>
      <c r="N100" s="83"/>
      <c r="O100" s="83"/>
      <c r="P100" s="83"/>
      <c r="R100" s="83"/>
      <c r="S100" s="83"/>
    </row>
    <row r="101" spans="4:19">
      <c r="D101" s="177"/>
      <c r="E101" s="177"/>
      <c r="F101" s="177"/>
      <c r="N101" s="83"/>
      <c r="O101" s="83"/>
      <c r="P101" s="83"/>
      <c r="R101" s="83"/>
      <c r="S101" s="83"/>
    </row>
    <row r="102" spans="4:19">
      <c r="D102" s="177"/>
      <c r="E102" s="177"/>
      <c r="F102" s="177"/>
      <c r="N102" s="83"/>
      <c r="O102" s="83"/>
      <c r="P102" s="83"/>
      <c r="R102" s="83"/>
      <c r="S102" s="83"/>
    </row>
    <row r="103" spans="4:19">
      <c r="D103" s="177"/>
      <c r="E103" s="177"/>
      <c r="F103" s="177"/>
      <c r="N103" s="83"/>
      <c r="O103" s="83"/>
      <c r="P103" s="83"/>
      <c r="R103" s="83"/>
      <c r="S103" s="83"/>
    </row>
    <row r="104" spans="4:19">
      <c r="D104" s="177"/>
      <c r="E104" s="177"/>
      <c r="F104" s="177"/>
      <c r="N104" s="83"/>
      <c r="O104" s="83"/>
      <c r="P104" s="83"/>
      <c r="R104" s="83"/>
      <c r="S104" s="83"/>
    </row>
    <row r="105" spans="4:19">
      <c r="D105" s="177"/>
      <c r="E105" s="177"/>
      <c r="F105" s="177"/>
      <c r="N105" s="83"/>
      <c r="O105" s="83"/>
      <c r="P105" s="83"/>
      <c r="R105" s="83"/>
      <c r="S105" s="83"/>
    </row>
    <row r="106" spans="4:19">
      <c r="D106" s="177"/>
      <c r="E106" s="177"/>
      <c r="F106" s="177"/>
      <c r="N106" s="83"/>
      <c r="O106" s="83"/>
      <c r="P106" s="83"/>
      <c r="R106" s="83"/>
      <c r="S106" s="83"/>
    </row>
    <row r="107" spans="4:19">
      <c r="D107" s="177"/>
      <c r="E107" s="177"/>
      <c r="F107" s="177"/>
      <c r="N107" s="83"/>
      <c r="O107" s="83"/>
      <c r="P107" s="83"/>
      <c r="R107" s="83"/>
      <c r="S107" s="83"/>
    </row>
    <row r="108" spans="4:19">
      <c r="D108" s="177"/>
      <c r="E108" s="177"/>
      <c r="F108" s="177"/>
      <c r="N108" s="83"/>
      <c r="O108" s="83"/>
      <c r="P108" s="83"/>
      <c r="R108" s="83"/>
      <c r="S108" s="83"/>
    </row>
    <row r="109" spans="4:19">
      <c r="D109" s="177"/>
      <c r="E109" s="177"/>
      <c r="F109" s="177"/>
      <c r="N109" s="83"/>
      <c r="O109" s="83"/>
      <c r="P109" s="83"/>
      <c r="R109" s="83"/>
      <c r="S109" s="83"/>
    </row>
    <row r="110" spans="4:19">
      <c r="D110" s="177"/>
      <c r="E110" s="177"/>
      <c r="F110" s="177"/>
      <c r="N110" s="83"/>
      <c r="O110" s="83"/>
      <c r="P110" s="83"/>
      <c r="R110" s="83"/>
      <c r="S110" s="83"/>
    </row>
    <row r="111" spans="4:19">
      <c r="D111" s="177"/>
      <c r="E111" s="177"/>
      <c r="F111" s="177"/>
      <c r="N111" s="83"/>
      <c r="O111" s="83"/>
      <c r="P111" s="83"/>
      <c r="R111" s="83"/>
      <c r="S111" s="83"/>
    </row>
    <row r="112" spans="4:19">
      <c r="D112" s="177"/>
      <c r="E112" s="177"/>
      <c r="F112" s="177"/>
      <c r="N112" s="83"/>
      <c r="O112" s="83"/>
      <c r="P112" s="83"/>
      <c r="R112" s="83"/>
      <c r="S112" s="83"/>
    </row>
    <row r="113" spans="4:19">
      <c r="D113" s="177"/>
      <c r="E113" s="177"/>
      <c r="F113" s="177"/>
      <c r="N113" s="83"/>
      <c r="O113" s="83"/>
      <c r="P113" s="83"/>
      <c r="R113" s="83"/>
      <c r="S113" s="83"/>
    </row>
    <row r="114" spans="4:19">
      <c r="D114" s="177"/>
      <c r="E114" s="177"/>
      <c r="F114" s="177"/>
      <c r="N114" s="83"/>
      <c r="O114" s="83"/>
      <c r="P114" s="83"/>
      <c r="R114" s="83"/>
      <c r="S114" s="83"/>
    </row>
    <row r="115" spans="4:19">
      <c r="D115" s="177"/>
      <c r="E115" s="177"/>
      <c r="F115" s="177"/>
      <c r="N115" s="83"/>
      <c r="O115" s="83"/>
      <c r="P115" s="83"/>
      <c r="R115" s="83"/>
      <c r="S115" s="83"/>
    </row>
    <row r="116" spans="4:19">
      <c r="D116" s="177"/>
      <c r="E116" s="177"/>
      <c r="F116" s="177"/>
      <c r="N116" s="83"/>
      <c r="O116" s="83"/>
      <c r="P116" s="83"/>
      <c r="R116" s="83"/>
      <c r="S116" s="83"/>
    </row>
    <row r="117" spans="4:19">
      <c r="D117" s="177"/>
      <c r="E117" s="177"/>
      <c r="F117" s="177"/>
      <c r="N117" s="83"/>
      <c r="O117" s="83"/>
      <c r="P117" s="83"/>
      <c r="R117" s="83"/>
      <c r="S117" s="83"/>
    </row>
    <row r="118" spans="4:19">
      <c r="D118" s="177"/>
      <c r="E118" s="177"/>
      <c r="F118" s="177"/>
      <c r="N118" s="83"/>
      <c r="O118" s="83"/>
      <c r="P118" s="83"/>
      <c r="R118" s="83"/>
      <c r="S118" s="83"/>
    </row>
    <row r="119" spans="4:19">
      <c r="D119" s="177"/>
      <c r="E119" s="177"/>
      <c r="F119" s="177"/>
      <c r="N119" s="83"/>
      <c r="O119" s="83"/>
      <c r="P119" s="83"/>
      <c r="R119" s="83"/>
      <c r="S119" s="83"/>
    </row>
    <row r="120" spans="4:19">
      <c r="D120" s="177"/>
      <c r="E120" s="177"/>
      <c r="F120" s="177"/>
      <c r="N120" s="83"/>
      <c r="O120" s="83"/>
      <c r="P120" s="83"/>
      <c r="R120" s="83"/>
      <c r="S120" s="83"/>
    </row>
  </sheetData>
  <mergeCells count="15">
    <mergeCell ref="B45:D45"/>
    <mergeCell ref="B46:D46"/>
    <mergeCell ref="B47:D47"/>
    <mergeCell ref="A1:O2"/>
    <mergeCell ref="G3:N3"/>
    <mergeCell ref="A4:B4"/>
    <mergeCell ref="A44:B44"/>
    <mergeCell ref="D64:H64"/>
    <mergeCell ref="D65:H65"/>
    <mergeCell ref="A48:D48"/>
    <mergeCell ref="M49:O49"/>
    <mergeCell ref="D60:H60"/>
    <mergeCell ref="D61:H61"/>
    <mergeCell ref="D62:H62"/>
    <mergeCell ref="D63:H63"/>
  </mergeCells>
  <conditionalFormatting sqref="V5:V47">
    <cfRule type="colorScale" priority="5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scale="74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SCORESHEET  FEB 25</vt:lpstr>
      <vt:lpstr>JUDGES SCORE SHEET FEB 25</vt:lpstr>
      <vt:lpstr>'JUDGES SCORE SHEET FEB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Covarr</dc:creator>
  <cp:lastModifiedBy>Eileen Covarr</cp:lastModifiedBy>
  <cp:lastPrinted>2025-02-24T19:27:42Z</cp:lastPrinted>
  <dcterms:created xsi:type="dcterms:W3CDTF">2025-01-19T13:55:09Z</dcterms:created>
  <dcterms:modified xsi:type="dcterms:W3CDTF">2025-02-24T19:41:54Z</dcterms:modified>
</cp:coreProperties>
</file>